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65" i="3"/>
  <c r="BC165"/>
  <c r="BB165"/>
  <c r="BA165"/>
  <c r="G165"/>
  <c r="BD165" s="1"/>
  <c r="BE161"/>
  <c r="BC161"/>
  <c r="BB161"/>
  <c r="BA161"/>
  <c r="G161"/>
  <c r="BD161" s="1"/>
  <c r="B13" i="2"/>
  <c r="A13"/>
  <c r="BE167" i="3"/>
  <c r="I13" i="2" s="1"/>
  <c r="BC167" i="3"/>
  <c r="G13" i="2" s="1"/>
  <c r="BB167" i="3"/>
  <c r="F13" i="2" s="1"/>
  <c r="BA167" i="3"/>
  <c r="E13" i="2" s="1"/>
  <c r="G167" i="3"/>
  <c r="C167"/>
  <c r="BE156"/>
  <c r="BD156"/>
  <c r="BB156"/>
  <c r="BA156"/>
  <c r="G156"/>
  <c r="BC156" s="1"/>
  <c r="BE154"/>
  <c r="BD154"/>
  <c r="BB154"/>
  <c r="BA154"/>
  <c r="G154"/>
  <c r="BC154" s="1"/>
  <c r="BE152"/>
  <c r="BD152"/>
  <c r="BB152"/>
  <c r="BA152"/>
  <c r="G152"/>
  <c r="BC152" s="1"/>
  <c r="BE150"/>
  <c r="BD150"/>
  <c r="BB150"/>
  <c r="BA150"/>
  <c r="G150"/>
  <c r="BC150" s="1"/>
  <c r="BE148"/>
  <c r="BD148"/>
  <c r="BB148"/>
  <c r="BA148"/>
  <c r="G148"/>
  <c r="BC148" s="1"/>
  <c r="BE146"/>
  <c r="BD146"/>
  <c r="BB146"/>
  <c r="BA146"/>
  <c r="G146"/>
  <c r="BC146" s="1"/>
  <c r="BE144"/>
  <c r="BD144"/>
  <c r="BB144"/>
  <c r="BA144"/>
  <c r="G144"/>
  <c r="BC144" s="1"/>
  <c r="BE142"/>
  <c r="BD142"/>
  <c r="BB142"/>
  <c r="BA142"/>
  <c r="G142"/>
  <c r="BC142" s="1"/>
  <c r="BE140"/>
  <c r="BD140"/>
  <c r="BB140"/>
  <c r="BA140"/>
  <c r="G140"/>
  <c r="BC140" s="1"/>
  <c r="BE138"/>
  <c r="BD138"/>
  <c r="BB138"/>
  <c r="BA138"/>
  <c r="G138"/>
  <c r="BC138" s="1"/>
  <c r="BE135"/>
  <c r="BD135"/>
  <c r="BB135"/>
  <c r="BA135"/>
  <c r="G135"/>
  <c r="BC135" s="1"/>
  <c r="BE132"/>
  <c r="BD132"/>
  <c r="BB132"/>
  <c r="BA132"/>
  <c r="G132"/>
  <c r="BC132" s="1"/>
  <c r="BE129"/>
  <c r="BD129"/>
  <c r="BB129"/>
  <c r="BA129"/>
  <c r="G129"/>
  <c r="BC129" s="1"/>
  <c r="BE127"/>
  <c r="BD127"/>
  <c r="BB127"/>
  <c r="BA127"/>
  <c r="G127"/>
  <c r="BC127" s="1"/>
  <c r="BE125"/>
  <c r="BD125"/>
  <c r="BB125"/>
  <c r="BA125"/>
  <c r="G125"/>
  <c r="BC125" s="1"/>
  <c r="BE124"/>
  <c r="BD124"/>
  <c r="BB124"/>
  <c r="BA124"/>
  <c r="G124"/>
  <c r="BC124" s="1"/>
  <c r="BE123"/>
  <c r="BD123"/>
  <c r="BB123"/>
  <c r="BA123"/>
  <c r="G123"/>
  <c r="BC123" s="1"/>
  <c r="BE122"/>
  <c r="BD122"/>
  <c r="BB122"/>
  <c r="BA122"/>
  <c r="G122"/>
  <c r="BC122" s="1"/>
  <c r="BE121"/>
  <c r="BD121"/>
  <c r="BB121"/>
  <c r="BA121"/>
  <c r="G121"/>
  <c r="BC121" s="1"/>
  <c r="BE119"/>
  <c r="BD119"/>
  <c r="BB119"/>
  <c r="BA119"/>
  <c r="G119"/>
  <c r="BC119" s="1"/>
  <c r="BE117"/>
  <c r="BC117"/>
  <c r="BB117"/>
  <c r="BA117"/>
  <c r="G117"/>
  <c r="BD117" s="1"/>
  <c r="BE115"/>
  <c r="BC115"/>
  <c r="BB115"/>
  <c r="BA115"/>
  <c r="G115"/>
  <c r="BD115" s="1"/>
  <c r="BE110"/>
  <c r="BC110"/>
  <c r="BB110"/>
  <c r="BA110"/>
  <c r="G110"/>
  <c r="BD110" s="1"/>
  <c r="BE106"/>
  <c r="BC106"/>
  <c r="BB106"/>
  <c r="BA106"/>
  <c r="G106"/>
  <c r="BD106" s="1"/>
  <c r="BE104"/>
  <c r="BC104"/>
  <c r="BB104"/>
  <c r="BA104"/>
  <c r="G104"/>
  <c r="BD104" s="1"/>
  <c r="BE103"/>
  <c r="BC103"/>
  <c r="BB103"/>
  <c r="BA103"/>
  <c r="G103"/>
  <c r="BD103" s="1"/>
  <c r="BE101"/>
  <c r="BC101"/>
  <c r="BB101"/>
  <c r="BA101"/>
  <c r="G101"/>
  <c r="BD101" s="1"/>
  <c r="BE99"/>
  <c r="BC99"/>
  <c r="BB99"/>
  <c r="BA99"/>
  <c r="G99"/>
  <c r="BD99" s="1"/>
  <c r="BE97"/>
  <c r="BC97"/>
  <c r="BB97"/>
  <c r="BA97"/>
  <c r="G97"/>
  <c r="BD97" s="1"/>
  <c r="BE95"/>
  <c r="BC95"/>
  <c r="BB95"/>
  <c r="BA95"/>
  <c r="G95"/>
  <c r="BD95" s="1"/>
  <c r="BE93"/>
  <c r="BC93"/>
  <c r="BB93"/>
  <c r="BA93"/>
  <c r="G93"/>
  <c r="BD93" s="1"/>
  <c r="BE91"/>
  <c r="BC91"/>
  <c r="BB91"/>
  <c r="BA91"/>
  <c r="G91"/>
  <c r="BD91" s="1"/>
  <c r="BE88"/>
  <c r="BC88"/>
  <c r="BB88"/>
  <c r="BA88"/>
  <c r="G88"/>
  <c r="BD88" s="1"/>
  <c r="BE86"/>
  <c r="BC86"/>
  <c r="BB86"/>
  <c r="BA86"/>
  <c r="G86"/>
  <c r="BD86" s="1"/>
  <c r="BE84"/>
  <c r="BC84"/>
  <c r="BB84"/>
  <c r="BA84"/>
  <c r="G84"/>
  <c r="BD84" s="1"/>
  <c r="BE82"/>
  <c r="BC82"/>
  <c r="BB82"/>
  <c r="BA82"/>
  <c r="G82"/>
  <c r="BD82" s="1"/>
  <c r="BE81"/>
  <c r="BC81"/>
  <c r="BB81"/>
  <c r="BA81"/>
  <c r="G81"/>
  <c r="BD81" s="1"/>
  <c r="BE80"/>
  <c r="BC80"/>
  <c r="BB80"/>
  <c r="BA80"/>
  <c r="G80"/>
  <c r="BD80" s="1"/>
  <c r="BE78"/>
  <c r="BC78"/>
  <c r="BB78"/>
  <c r="BA78"/>
  <c r="G78"/>
  <c r="BD78" s="1"/>
  <c r="BE76"/>
  <c r="BC76"/>
  <c r="BB76"/>
  <c r="BA76"/>
  <c r="G76"/>
  <c r="BD76" s="1"/>
  <c r="BE74"/>
  <c r="BC74"/>
  <c r="BB74"/>
  <c r="BA74"/>
  <c r="G74"/>
  <c r="BD74" s="1"/>
  <c r="BE72"/>
  <c r="BC72"/>
  <c r="BB72"/>
  <c r="BA72"/>
  <c r="G72"/>
  <c r="BD72" s="1"/>
  <c r="BE70"/>
  <c r="BC70"/>
  <c r="BB70"/>
  <c r="BA70"/>
  <c r="G70"/>
  <c r="BD70" s="1"/>
  <c r="BE67"/>
  <c r="BC67"/>
  <c r="BB67"/>
  <c r="BA67"/>
  <c r="G67"/>
  <c r="BD67" s="1"/>
  <c r="BE65"/>
  <c r="BC65"/>
  <c r="BB65"/>
  <c r="BA65"/>
  <c r="G65"/>
  <c r="BD65" s="1"/>
  <c r="BE63"/>
  <c r="BC63"/>
  <c r="BB63"/>
  <c r="BA63"/>
  <c r="G63"/>
  <c r="BD63" s="1"/>
  <c r="BE61"/>
  <c r="BC61"/>
  <c r="BB61"/>
  <c r="BA61"/>
  <c r="G61"/>
  <c r="BD61" s="1"/>
  <c r="BE59"/>
  <c r="BC59"/>
  <c r="BB59"/>
  <c r="BA59"/>
  <c r="G59"/>
  <c r="BD59" s="1"/>
  <c r="BE55"/>
  <c r="BC55"/>
  <c r="BB55"/>
  <c r="BA55"/>
  <c r="G55"/>
  <c r="BD55" s="1"/>
  <c r="BE53"/>
  <c r="BC53"/>
  <c r="BB53"/>
  <c r="BA53"/>
  <c r="G53"/>
  <c r="BD53" s="1"/>
  <c r="BE52"/>
  <c r="BC52"/>
  <c r="BB52"/>
  <c r="BB159" s="1"/>
  <c r="F12" i="2" s="1"/>
  <c r="BA52" i="3"/>
  <c r="G52"/>
  <c r="BD52" s="1"/>
  <c r="BD159" s="1"/>
  <c r="H12" i="2" s="1"/>
  <c r="B12"/>
  <c r="A12"/>
  <c r="BE159" i="3"/>
  <c r="I12" i="2" s="1"/>
  <c r="BA159" i="3"/>
  <c r="E12" i="2" s="1"/>
  <c r="C159" i="3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D50" s="1"/>
  <c r="H11" i="2" s="1"/>
  <c r="BC44" i="3"/>
  <c r="BA44"/>
  <c r="G44"/>
  <c r="BB44" s="1"/>
  <c r="B11" i="2"/>
  <c r="A11"/>
  <c r="BE50" i="3"/>
  <c r="I11" i="2" s="1"/>
  <c r="BC50" i="3"/>
  <c r="G11" i="2" s="1"/>
  <c r="BA50" i="3"/>
  <c r="E11" i="2" s="1"/>
  <c r="C50" i="3"/>
  <c r="BE40"/>
  <c r="BD40"/>
  <c r="BD42" s="1"/>
  <c r="H10" i="2" s="1"/>
  <c r="BC40" i="3"/>
  <c r="BA40"/>
  <c r="G40"/>
  <c r="BB40" s="1"/>
  <c r="BB42" s="1"/>
  <c r="F10" i="2" s="1"/>
  <c r="B10"/>
  <c r="A10"/>
  <c r="BE42" i="3"/>
  <c r="I10" i="2" s="1"/>
  <c r="BC42" i="3"/>
  <c r="G10" i="2" s="1"/>
  <c r="BA42" i="3"/>
  <c r="E10" i="2" s="1"/>
  <c r="C42" i="3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D38" s="1"/>
  <c r="H9" i="2" s="1"/>
  <c r="BC22" i="3"/>
  <c r="BB22"/>
  <c r="BB38" s="1"/>
  <c r="F9" i="2" s="1"/>
  <c r="G22" i="3"/>
  <c r="BA22" s="1"/>
  <c r="BA38" s="1"/>
  <c r="E9" i="2" s="1"/>
  <c r="B9"/>
  <c r="A9"/>
  <c r="BE38" i="3"/>
  <c r="I9" i="2" s="1"/>
  <c r="BC38" i="3"/>
  <c r="G9" i="2" s="1"/>
  <c r="C38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D20" s="1"/>
  <c r="H8" i="2" s="1"/>
  <c r="BC12" i="3"/>
  <c r="BB12"/>
  <c r="BB20" s="1"/>
  <c r="F8" i="2" s="1"/>
  <c r="G12" i="3"/>
  <c r="BA12" s="1"/>
  <c r="B8" i="2"/>
  <c r="A8"/>
  <c r="BE20" i="3"/>
  <c r="I8" i="2" s="1"/>
  <c r="BC20" i="3"/>
  <c r="G8" i="2" s="1"/>
  <c r="C20" i="3"/>
  <c r="BE8"/>
  <c r="BD8"/>
  <c r="BD10" s="1"/>
  <c r="H7" i="2" s="1"/>
  <c r="BC8" i="3"/>
  <c r="BB8"/>
  <c r="BB10" s="1"/>
  <c r="F7" i="2" s="1"/>
  <c r="G8" i="3"/>
  <c r="BA8" s="1"/>
  <c r="BA10" s="1"/>
  <c r="E7" i="2" s="1"/>
  <c r="B7"/>
  <c r="A7"/>
  <c r="BE10" i="3"/>
  <c r="I7" i="2" s="1"/>
  <c r="I14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BA20" i="3" l="1"/>
  <c r="E8" i="2" s="1"/>
  <c r="E14" s="1"/>
  <c r="BB50" i="3"/>
  <c r="F11" i="2" s="1"/>
  <c r="F14" s="1"/>
  <c r="C16" i="1" s="1"/>
  <c r="BC159" i="3"/>
  <c r="G12" i="2" s="1"/>
  <c r="G14" s="1"/>
  <c r="C18" i="1" s="1"/>
  <c r="BD167" i="3"/>
  <c r="H13" i="2" s="1"/>
  <c r="H14" s="1"/>
  <c r="C17" i="1" s="1"/>
  <c r="G10" i="3"/>
  <c r="G20"/>
  <c r="G38"/>
  <c r="G42"/>
  <c r="G50"/>
  <c r="G159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G15" l="1"/>
  <c r="H27" i="2"/>
  <c r="G23" i="1" s="1"/>
  <c r="G22" s="1"/>
  <c r="C23" l="1"/>
  <c r="F30" s="1"/>
  <c r="F31" l="1"/>
  <c r="F34"/>
</calcChain>
</file>

<file path=xl/sharedStrings.xml><?xml version="1.0" encoding="utf-8"?>
<sst xmlns="http://schemas.openxmlformats.org/spreadsheetml/2006/main" count="508" uniqueCount="313">
  <si>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</si>
  <si>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</si>
  <si>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</si>
  <si>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</si>
  <si>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</si>
  <si>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</si>
  <si>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</si>
  <si>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</si>
  <si>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</si>
  <si>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</si>
  <si>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</si>
  <si>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</si>
  <si>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</si>
  <si>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</si>
  <si>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</si>
  <si>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</si>
  <si>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</si>
  <si>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</si>
  <si>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</si>
  <si>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</si>
  <si>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</si>
  <si>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</si>
  <si>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</si>
  <si>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</si>
  <si>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</si>
  <si>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</si>
  <si>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</si>
  <si>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</si>
  <si>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</si>
  <si>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</si>
  <si>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</si>
  <si>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</si>
  <si>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</si>
  <si>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</si>
  <si>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</si>
  <si>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</si>
  <si>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</si>
  <si>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</si>
  <si>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</si>
  <si>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</si>
  <si>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</si>
  <si>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</si>
  <si>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</si>
  <si>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</si>
  <si>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</si>
  <si>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</si>
  <si>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</si>
  <si>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</si>
  <si>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</si>
  <si>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</si>
  <si>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</si>
  <si>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</si>
  <si>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</si>
  <si>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</si>
  <si>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</si>
  <si>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</si>
  <si>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</si>
  <si>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</si>
  <si>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</si>
  <si>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</si>
  <si>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</si>
  <si>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</si>
  <si>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</si>
  <si>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</si>
  <si>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</si>
  <si>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</si>
  <si>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</si>
  <si>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</si>
  <si>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</si>
  <si>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</si>
  <si>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</si>
  <si>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</si>
  <si>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</si>
  <si>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</si>
  <si>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</si>
  <si>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</si>
  <si>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</si>
  <si>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</si>
  <si>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</si>
  <si>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7</t>
  </si>
  <si>
    <t>Rekonstrukce el. MŠ Jiráskova - část D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</si>
  <si>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</si>
  <si>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</si>
  <si>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</si>
  <si>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</si>
  <si>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</si>
  <si>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</si>
  <si>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</si>
  <si>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</si>
  <si>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</si>
  <si>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</si>
  <si>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</si>
  <si>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</si>
  <si>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</si>
  <si>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</si>
  <si>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</si>
  <si>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</si>
  <si>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</si>
  <si>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</si>
  <si>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</si>
  <si>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</si>
  <si>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</si>
  <si>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</si>
  <si>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</si>
  <si>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</si>
  <si>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</si>
  <si>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</si>
  <si>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</si>
  <si>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</si>
  <si>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</si>
  <si>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</si>
  <si>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</si>
  <si>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</si>
  <si>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</si>
  <si>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</si>
  <si>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</si>
  <si>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</si>
  <si>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</si>
  <si>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</si>
  <si>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</si>
  <si>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</si>
  <si>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</si>
  <si>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</si>
  <si>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</si>
  <si>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</si>
  <si>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</si>
  <si>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</si>
  <si>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</si>
  <si>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</si>
  <si>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</si>
  <si>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</si>
  <si>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</si>
  <si>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</si>
  <si>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</si>
  <si>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</si>
  <si>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+umývárny , kuchyň,jiné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</si>
  <si>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</si>
  <si>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</si>
  <si>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</si>
  <si>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</si>
  <si>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</si>
  <si>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</si>
  <si>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</si>
  <si>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</si>
  <si>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</si>
  <si>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</si>
  <si>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</si>
  <si>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</si>
  <si>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</si>
  <si>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</si>
  <si>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</si>
  <si>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</si>
  <si>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</si>
  <si>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</si>
  <si>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</si>
  <si>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</si>
  <si>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</si>
  <si>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vyp:26</t>
  </si>
  <si>
    <t>pro zás:23</t>
  </si>
  <si>
    <t>jiné:10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</si>
  <si>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</si>
  <si>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</si>
  <si>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</si>
  <si>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</si>
  <si>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</si>
  <si>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</si>
  <si>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</si>
  <si>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</si>
  <si>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</si>
  <si>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</si>
  <si>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</si>
  <si>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</si>
  <si>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210020305R00</t>
  </si>
  <si>
    <t xml:space="preserve">Žlab kabelový s příslušenstvím, 125/50 mm s víkem </t>
  </si>
  <si>
    <t>Cena včetně uchycovacího materiálu, šroubů aj.</t>
  </si>
  <si>
    <t>Rozměr v chodbě ČM D11</t>
  </si>
  <si>
    <t>210100001R00</t>
  </si>
  <si>
    <t xml:space="preserve">Ukončení vodičů v rozvaděči + zapojení do 2,5 mm2 </t>
  </si>
  <si>
    <t>v RD</t>
  </si>
  <si>
    <t>210100002R00</t>
  </si>
  <si>
    <t xml:space="preserve">Ukončení vodičů v rozvaděči + zapojení do 6 mm2 </t>
  </si>
  <si>
    <t>SEBT aj.</t>
  </si>
  <si>
    <t>210100003R00</t>
  </si>
  <si>
    <t xml:space="preserve">Ukončení vodičů v rozvaděči + zapojení do 16 mm2 </t>
  </si>
  <si>
    <t>přívod do RD, RG</t>
  </si>
  <si>
    <t>210110004RT1</t>
  </si>
  <si>
    <t>Spínač nástěnný střídavý - řaz. 6, obyč.prostředí včetně dodávky spínače 3553-06929</t>
  </si>
  <si>
    <t>včetně rámečků + svorkovnic typu Wago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</si>
  <si>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</si>
  <si>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</si>
  <si>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</si>
  <si>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</si>
  <si>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210111011RZ2</t>
  </si>
  <si>
    <t>Zásuvka domovní zapuštěná - provedení 2P+PE včetně dodávky zásuvky. s clonkou</t>
  </si>
  <si>
    <t>210111014RT2</t>
  </si>
  <si>
    <t>Zásuvka domovní zapuštěná - provedení 2x (2P+PE) včetně dodávky zásuvky</t>
  </si>
  <si>
    <t>dvouzásuvky</t>
  </si>
  <si>
    <t>210111014RZ1</t>
  </si>
  <si>
    <t>Zásuvka domovní zapuštěná - provedení s SPD vč. dodávky zásuvky s s rámečkem, krytkou</t>
  </si>
  <si>
    <t>dvouzásuvka s SPD 3</t>
  </si>
  <si>
    <t>210130523URZ</t>
  </si>
  <si>
    <t>CS spínač pod vypínač včetně dodávky spínače modulu</t>
  </si>
  <si>
    <t>ke stávajícím ventilátorům VZT</t>
  </si>
  <si>
    <t>210190003RZ2</t>
  </si>
  <si>
    <t>Montáž celoplechových rozvodnic do váhy 100 kg včetně dodávky RD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</si>
  <si>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</si>
  <si>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</si>
  <si>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</si>
  <si>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</si>
  <si>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</si>
  <si>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</si>
  <si>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</si>
  <si>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</si>
  <si>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</si>
  <si>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</si>
  <si>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</si>
  <si>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</si>
  <si>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</si>
  <si>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</si>
  <si>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</si>
  <si>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</si>
  <si>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</si>
  <si>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</si>
  <si>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210220321RT1</t>
  </si>
  <si>
    <t>Svorka na potrubí Bernard, včetně Cu pásku včetně dodávky svorky + Cu pásku</t>
  </si>
  <si>
    <t>SEBT</t>
  </si>
  <si>
    <t>210220452RT2</t>
  </si>
  <si>
    <t>Ochranné spoj. v prádel.,koupel.,Cu4-16 mm2 pevně včetně dodávky CY 6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</si>
  <si>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</si>
  <si>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</si>
  <si>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</si>
  <si>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</si>
  <si>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</si>
  <si>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J9,12:220</t>
  </si>
  <si>
    <t>J15:200</t>
  </si>
  <si>
    <t>prořez:50</t>
  </si>
  <si>
    <t>210800106RT3</t>
  </si>
  <si>
    <t>Kabel CYKY 750 V 3x2,5 mm2 uložený pod omítkou včetně dodávky kabelu 3Cx2,5</t>
  </si>
  <si>
    <t>J7,8,10,11:160</t>
  </si>
  <si>
    <t>J2,3,4,5,6:50</t>
  </si>
  <si>
    <t>J13,14:50</t>
  </si>
  <si>
    <t>prořez:30</t>
  </si>
  <si>
    <t>210800117RT1</t>
  </si>
  <si>
    <t>Kabel CYKY 750 V 5x4 mm2 uložený pod omítkou včetně dodávky kabelu</t>
  </si>
  <si>
    <t>RV2</t>
  </si>
  <si>
    <t>728611113R00</t>
  </si>
  <si>
    <t xml:space="preserve">Mtž ventilátoru radiál.nízkotl.potrub. do 0,07 m2 </t>
  </si>
  <si>
    <t xml:space="preserve"> zapojení s CS</t>
  </si>
  <si>
    <t>34211020RZ1</t>
  </si>
  <si>
    <t>JIný režijní materiál</t>
  </si>
  <si>
    <t>Sádra , hřeby, vruty ,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</si>
  <si>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</si>
  <si>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</si>
  <si>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</si>
  <si>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</si>
  <si>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</si>
  <si>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</si>
  <si>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</si>
  <si>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</si>
  <si>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</si>
  <si>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</si>
  <si>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</si>
  <si>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</si>
  <si>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LB</t>
  </si>
  <si>
    <t>Cena včetně případných závěsů, úchytného materiálu atp.</t>
  </si>
  <si>
    <t>34814102RZ1</t>
  </si>
  <si>
    <t>Svítidlo LD</t>
  </si>
  <si>
    <t>34814103RZ1</t>
  </si>
  <si>
    <t>Svítidlo LE</t>
  </si>
  <si>
    <t>34814104RZ1</t>
  </si>
  <si>
    <t>Svítidlo LG</t>
  </si>
  <si>
    <t>34821275RZ1</t>
  </si>
  <si>
    <t>Svítidlo LJ</t>
  </si>
  <si>
    <t>Cena včetně úchytného materiálu atp.</t>
  </si>
  <si>
    <t>34821277RZ1</t>
  </si>
  <si>
    <t>Svítdlo LP</t>
  </si>
  <si>
    <t>Cena včetně  úchytného materiálu atp.</t>
  </si>
  <si>
    <t>348241110RZ1</t>
  </si>
  <si>
    <t>Svítidlo LI</t>
  </si>
  <si>
    <t>34824161RZ1</t>
  </si>
  <si>
    <t>Svítidlo LK</t>
  </si>
  <si>
    <t>34824162RZ1</t>
  </si>
  <si>
    <t>Svítidlo LL</t>
  </si>
  <si>
    <t>34825107RZ1</t>
  </si>
  <si>
    <t>Svítidlo LF</t>
  </si>
  <si>
    <t>34825110RZ1</t>
  </si>
  <si>
    <t>Svítidlo LA</t>
  </si>
  <si>
    <t>34825111RZ1</t>
  </si>
  <si>
    <t>Svítidlo LCH</t>
  </si>
  <si>
    <t>42911710RZ19</t>
  </si>
  <si>
    <t>Ventilátor axiální do potrubí 100</t>
  </si>
  <si>
    <t>553473901RZ1</t>
  </si>
  <si>
    <t>žlab kabelový NKZI 50X125X0,7 mm EC</t>
  </si>
  <si>
    <t>dle specifikace komplet pro uchycení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</si>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</sst>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D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7 Rekonstrukce el. MŠ Jiráskova - část D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Položky!BA159</f>
        <v>0</v>
      </c>
      <c r="F12" s="233">
        <f>Položky!BB159</f>
        <v>0</v>
      </c>
      <c r="G12" s="233">
        <f>Položky!BC159</f>
        <v>0</v>
      </c>
      <c r="H12" s="233">
        <f>Položky!BD159</f>
        <v>0</v>
      </c>
      <c r="I12" s="234">
        <f>Položky!BE159</f>
        <v>0</v>
      </c>
    </row>
    <row r="13" spans="1:57" s="37" customFormat="1" ht="13.5" thickBot="1">
      <c r="A13" s="231" t="str">
        <f>Položky!B160</f>
        <v>M22</v>
      </c>
      <c r="B13" s="133" t="str">
        <f>Položky!C160</f>
        <v>Montáž sdělovací a zabezp. techniky</v>
      </c>
      <c r="C13" s="69"/>
      <c r="D13" s="134"/>
      <c r="E13" s="232">
        <f>Položky!BA167</f>
        <v>0</v>
      </c>
      <c r="F13" s="233">
        <f>Položky!BB167</f>
        <v>0</v>
      </c>
      <c r="G13" s="233">
        <f>Položky!BC167</f>
        <v>0</v>
      </c>
      <c r="H13" s="233">
        <f>Položky!BD167</f>
        <v>0</v>
      </c>
      <c r="I13" s="234">
        <f>Položky!BE167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305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306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307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308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309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310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311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312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0"/>
  <sheetViews>
    <sheetView showGridLines="0" showZeros="0" zoomScaleNormal="100" workbookViewId="0">
      <selection activeCell="A167" sqref="A167:IV169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7 Rekonstrukce el. MŠ Jiráskova - část D</v>
      </c>
      <c r="D4" s="177"/>
      <c r="E4" s="178" t="str">
        <f>Rekapitulace!G2</f>
        <v>Rekonstrukce el. MŠ Jiráskova - část D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4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50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70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130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12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18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74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120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40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14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12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3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565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1130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4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18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30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196">
        <v>20</v>
      </c>
      <c r="B53" s="197" t="s">
        <v>152</v>
      </c>
      <c r="C53" s="198" t="s">
        <v>153</v>
      </c>
      <c r="D53" s="199" t="s">
        <v>99</v>
      </c>
      <c r="E53" s="200">
        <v>30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0</v>
      </c>
    </row>
    <row r="54" spans="1:104">
      <c r="A54" s="203"/>
      <c r="B54" s="204"/>
      <c r="C54" s="205" t="s">
        <v>154</v>
      </c>
      <c r="D54" s="206"/>
      <c r="E54" s="206"/>
      <c r="F54" s="206"/>
      <c r="G54" s="207"/>
      <c r="L54" s="208" t="s">
        <v>154</v>
      </c>
      <c r="O54" s="195">
        <v>3</v>
      </c>
    </row>
    <row r="55" spans="1:104" ht="22.5">
      <c r="A55" s="196">
        <v>21</v>
      </c>
      <c r="B55" s="197" t="s">
        <v>155</v>
      </c>
      <c r="C55" s="198" t="s">
        <v>156</v>
      </c>
      <c r="D55" s="199" t="s">
        <v>92</v>
      </c>
      <c r="E55" s="200">
        <v>59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9</v>
      </c>
      <c r="AC55" s="167">
        <v>9</v>
      </c>
      <c r="AZ55" s="167">
        <v>4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9</v>
      </c>
      <c r="CZ55" s="167">
        <v>2.0000000000000002E-5</v>
      </c>
    </row>
    <row r="56" spans="1:104">
      <c r="A56" s="203"/>
      <c r="B56" s="209"/>
      <c r="C56" s="210" t="s">
        <v>157</v>
      </c>
      <c r="D56" s="211"/>
      <c r="E56" s="212">
        <v>26</v>
      </c>
      <c r="F56" s="213"/>
      <c r="G56" s="214"/>
      <c r="M56" s="208" t="s">
        <v>157</v>
      </c>
      <c r="O56" s="195"/>
    </row>
    <row r="57" spans="1:104">
      <c r="A57" s="203"/>
      <c r="B57" s="209"/>
      <c r="C57" s="210" t="s">
        <v>158</v>
      </c>
      <c r="D57" s="211"/>
      <c r="E57" s="212">
        <v>23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10</v>
      </c>
      <c r="F58" s="213"/>
      <c r="G58" s="214"/>
      <c r="M58" s="208" t="s">
        <v>159</v>
      </c>
      <c r="O58" s="195"/>
    </row>
    <row r="59" spans="1:104" ht="22.5">
      <c r="A59" s="196">
        <v>22</v>
      </c>
      <c r="B59" s="197" t="s">
        <v>160</v>
      </c>
      <c r="C59" s="198" t="s">
        <v>161</v>
      </c>
      <c r="D59" s="199" t="s">
        <v>92</v>
      </c>
      <c r="E59" s="200">
        <v>8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9</v>
      </c>
      <c r="AC59" s="167">
        <v>9</v>
      </c>
      <c r="AZ59" s="167">
        <v>4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9</v>
      </c>
      <c r="CZ59" s="167">
        <v>4.0000000000000003E-5</v>
      </c>
    </row>
    <row r="60" spans="1:104">
      <c r="A60" s="203"/>
      <c r="B60" s="204"/>
      <c r="C60" s="205" t="s">
        <v>162</v>
      </c>
      <c r="D60" s="206"/>
      <c r="E60" s="206"/>
      <c r="F60" s="206"/>
      <c r="G60" s="207"/>
      <c r="L60" s="208" t="s">
        <v>162</v>
      </c>
      <c r="O60" s="195">
        <v>3</v>
      </c>
    </row>
    <row r="61" spans="1:104" ht="22.5">
      <c r="A61" s="196">
        <v>23</v>
      </c>
      <c r="B61" s="197" t="s">
        <v>163</v>
      </c>
      <c r="C61" s="198" t="s">
        <v>164</v>
      </c>
      <c r="D61" s="199" t="s">
        <v>92</v>
      </c>
      <c r="E61" s="200">
        <v>6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9</v>
      </c>
      <c r="AC61" s="167">
        <v>9</v>
      </c>
      <c r="AZ61" s="167">
        <v>4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9</v>
      </c>
      <c r="CZ61" s="167">
        <v>9.0000000000000006E-5</v>
      </c>
    </row>
    <row r="62" spans="1:104">
      <c r="A62" s="203"/>
      <c r="B62" s="204"/>
      <c r="C62" s="205" t="s">
        <v>165</v>
      </c>
      <c r="D62" s="206"/>
      <c r="E62" s="206"/>
      <c r="F62" s="206"/>
      <c r="G62" s="207"/>
      <c r="L62" s="208" t="s">
        <v>165</v>
      </c>
      <c r="O62" s="195">
        <v>3</v>
      </c>
    </row>
    <row r="63" spans="1:104" ht="22.5">
      <c r="A63" s="196">
        <v>24</v>
      </c>
      <c r="B63" s="197" t="s">
        <v>166</v>
      </c>
      <c r="C63" s="198" t="s">
        <v>167</v>
      </c>
      <c r="D63" s="199" t="s">
        <v>92</v>
      </c>
      <c r="E63" s="200">
        <v>1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9</v>
      </c>
      <c r="AC63" s="167">
        <v>9</v>
      </c>
      <c r="AZ63" s="167">
        <v>4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9</v>
      </c>
      <c r="CZ63" s="167">
        <v>0</v>
      </c>
    </row>
    <row r="64" spans="1:104">
      <c r="A64" s="203"/>
      <c r="B64" s="204"/>
      <c r="C64" s="205" t="s">
        <v>168</v>
      </c>
      <c r="D64" s="206"/>
      <c r="E64" s="206"/>
      <c r="F64" s="206"/>
      <c r="G64" s="207"/>
      <c r="L64" s="208" t="s">
        <v>168</v>
      </c>
      <c r="O64" s="195">
        <v>3</v>
      </c>
    </row>
    <row r="65" spans="1:104" ht="22.5">
      <c r="A65" s="196">
        <v>25</v>
      </c>
      <c r="B65" s="197" t="s">
        <v>169</v>
      </c>
      <c r="C65" s="198" t="s">
        <v>170</v>
      </c>
      <c r="D65" s="199" t="s">
        <v>92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3.2000000000000003E-4</v>
      </c>
    </row>
    <row r="66" spans="1:104">
      <c r="A66" s="203"/>
      <c r="B66" s="204"/>
      <c r="C66" s="205" t="s">
        <v>171</v>
      </c>
      <c r="D66" s="206"/>
      <c r="E66" s="206"/>
      <c r="F66" s="206"/>
      <c r="G66" s="207"/>
      <c r="L66" s="208" t="s">
        <v>171</v>
      </c>
      <c r="O66" s="195">
        <v>3</v>
      </c>
    </row>
    <row r="67" spans="1:104">
      <c r="A67" s="196">
        <v>26</v>
      </c>
      <c r="B67" s="197" t="s">
        <v>172</v>
      </c>
      <c r="C67" s="198" t="s">
        <v>173</v>
      </c>
      <c r="D67" s="199" t="s">
        <v>99</v>
      </c>
      <c r="E67" s="200">
        <v>7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>
      <c r="A68" s="203"/>
      <c r="B68" s="204"/>
      <c r="C68" s="205" t="s">
        <v>174</v>
      </c>
      <c r="D68" s="206"/>
      <c r="E68" s="206"/>
      <c r="F68" s="206"/>
      <c r="G68" s="207"/>
      <c r="L68" s="208" t="s">
        <v>174</v>
      </c>
      <c r="O68" s="195">
        <v>3</v>
      </c>
    </row>
    <row r="69" spans="1:104">
      <c r="A69" s="203"/>
      <c r="B69" s="204"/>
      <c r="C69" s="205" t="s">
        <v>175</v>
      </c>
      <c r="D69" s="206"/>
      <c r="E69" s="206"/>
      <c r="F69" s="206"/>
      <c r="G69" s="207"/>
      <c r="L69" s="208" t="s">
        <v>175</v>
      </c>
      <c r="O69" s="195">
        <v>3</v>
      </c>
    </row>
    <row r="70" spans="1:104">
      <c r="A70" s="196">
        <v>27</v>
      </c>
      <c r="B70" s="197" t="s">
        <v>176</v>
      </c>
      <c r="C70" s="198" t="s">
        <v>177</v>
      </c>
      <c r="D70" s="199" t="s">
        <v>92</v>
      </c>
      <c r="E70" s="200">
        <v>42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9</v>
      </c>
      <c r="AC70" s="167">
        <v>9</v>
      </c>
      <c r="AZ70" s="167">
        <v>4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9</v>
      </c>
      <c r="CZ70" s="167">
        <v>0</v>
      </c>
    </row>
    <row r="71" spans="1:104">
      <c r="A71" s="203"/>
      <c r="B71" s="204"/>
      <c r="C71" s="205" t="s">
        <v>178</v>
      </c>
      <c r="D71" s="206"/>
      <c r="E71" s="206"/>
      <c r="F71" s="206"/>
      <c r="G71" s="207"/>
      <c r="L71" s="208" t="s">
        <v>178</v>
      </c>
      <c r="O71" s="195">
        <v>3</v>
      </c>
    </row>
    <row r="72" spans="1:104">
      <c r="A72" s="196">
        <v>28</v>
      </c>
      <c r="B72" s="197" t="s">
        <v>179</v>
      </c>
      <c r="C72" s="198" t="s">
        <v>180</v>
      </c>
      <c r="D72" s="199" t="s">
        <v>92</v>
      </c>
      <c r="E72" s="200">
        <v>10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9</v>
      </c>
      <c r="AC72" s="167">
        <v>9</v>
      </c>
      <c r="AZ72" s="167">
        <v>4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9</v>
      </c>
      <c r="CZ72" s="167">
        <v>0</v>
      </c>
    </row>
    <row r="73" spans="1:104">
      <c r="A73" s="203"/>
      <c r="B73" s="204"/>
      <c r="C73" s="205" t="s">
        <v>181</v>
      </c>
      <c r="D73" s="206"/>
      <c r="E73" s="206"/>
      <c r="F73" s="206"/>
      <c r="G73" s="207"/>
      <c r="L73" s="208" t="s">
        <v>181</v>
      </c>
      <c r="O73" s="195">
        <v>3</v>
      </c>
    </row>
    <row r="74" spans="1:104">
      <c r="A74" s="196">
        <v>29</v>
      </c>
      <c r="B74" s="197" t="s">
        <v>182</v>
      </c>
      <c r="C74" s="198" t="s">
        <v>183</v>
      </c>
      <c r="D74" s="199" t="s">
        <v>92</v>
      </c>
      <c r="E74" s="200">
        <v>10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9</v>
      </c>
      <c r="AC74" s="167">
        <v>9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9</v>
      </c>
      <c r="CZ74" s="167">
        <v>0</v>
      </c>
    </row>
    <row r="75" spans="1:104">
      <c r="A75" s="203"/>
      <c r="B75" s="204"/>
      <c r="C75" s="205" t="s">
        <v>184</v>
      </c>
      <c r="D75" s="206"/>
      <c r="E75" s="206"/>
      <c r="F75" s="206"/>
      <c r="G75" s="207"/>
      <c r="L75" s="208" t="s">
        <v>184</v>
      </c>
      <c r="O75" s="195">
        <v>3</v>
      </c>
    </row>
    <row r="76" spans="1:104" ht="22.5">
      <c r="A76" s="196">
        <v>30</v>
      </c>
      <c r="B76" s="197" t="s">
        <v>185</v>
      </c>
      <c r="C76" s="198" t="s">
        <v>186</v>
      </c>
      <c r="D76" s="199" t="s">
        <v>92</v>
      </c>
      <c r="E76" s="200">
        <v>11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9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9</v>
      </c>
      <c r="CZ76" s="167">
        <v>4.0000000000000003E-5</v>
      </c>
    </row>
    <row r="77" spans="1:104">
      <c r="A77" s="203"/>
      <c r="B77" s="204"/>
      <c r="C77" s="205" t="s">
        <v>187</v>
      </c>
      <c r="D77" s="206"/>
      <c r="E77" s="206"/>
      <c r="F77" s="206"/>
      <c r="G77" s="207"/>
      <c r="L77" s="208" t="s">
        <v>187</v>
      </c>
      <c r="O77" s="195">
        <v>3</v>
      </c>
    </row>
    <row r="78" spans="1:104" ht="22.5">
      <c r="A78" s="196">
        <v>31</v>
      </c>
      <c r="B78" s="197" t="s">
        <v>188</v>
      </c>
      <c r="C78" s="198" t="s">
        <v>189</v>
      </c>
      <c r="D78" s="199" t="s">
        <v>92</v>
      </c>
      <c r="E78" s="200">
        <v>12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9</v>
      </c>
      <c r="AC78" s="167">
        <v>9</v>
      </c>
      <c r="AZ78" s="167">
        <v>4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9</v>
      </c>
      <c r="CZ78" s="167">
        <v>1.1E-4</v>
      </c>
    </row>
    <row r="79" spans="1:104">
      <c r="A79" s="203"/>
      <c r="B79" s="204"/>
      <c r="C79" s="205"/>
      <c r="D79" s="206"/>
      <c r="E79" s="206"/>
      <c r="F79" s="206"/>
      <c r="G79" s="207"/>
      <c r="L79" s="208"/>
      <c r="O79" s="195">
        <v>3</v>
      </c>
    </row>
    <row r="80" spans="1:104" ht="22.5">
      <c r="A80" s="196">
        <v>32</v>
      </c>
      <c r="B80" s="197" t="s">
        <v>190</v>
      </c>
      <c r="C80" s="198" t="s">
        <v>191</v>
      </c>
      <c r="D80" s="199" t="s">
        <v>92</v>
      </c>
      <c r="E80" s="200">
        <v>3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9</v>
      </c>
      <c r="AC80" s="167">
        <v>9</v>
      </c>
      <c r="AZ80" s="167">
        <v>4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9</v>
      </c>
      <c r="CZ80" s="167">
        <v>1.1E-4</v>
      </c>
    </row>
    <row r="81" spans="1:104" ht="22.5">
      <c r="A81" s="196">
        <v>33</v>
      </c>
      <c r="B81" s="197" t="s">
        <v>192</v>
      </c>
      <c r="C81" s="198" t="s">
        <v>193</v>
      </c>
      <c r="D81" s="199" t="s">
        <v>92</v>
      </c>
      <c r="E81" s="200">
        <v>18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4.0000000000000003E-5</v>
      </c>
    </row>
    <row r="82" spans="1:104" ht="22.5">
      <c r="A82" s="196">
        <v>34</v>
      </c>
      <c r="B82" s="197" t="s">
        <v>194</v>
      </c>
      <c r="C82" s="198" t="s">
        <v>195</v>
      </c>
      <c r="D82" s="199" t="s">
        <v>92</v>
      </c>
      <c r="E82" s="200">
        <v>4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9</v>
      </c>
      <c r="AC82" s="167">
        <v>9</v>
      </c>
      <c r="AZ82" s="167">
        <v>4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9</v>
      </c>
      <c r="CZ82" s="167">
        <v>1.2E-4</v>
      </c>
    </row>
    <row r="83" spans="1:104">
      <c r="A83" s="203"/>
      <c r="B83" s="204"/>
      <c r="C83" s="205" t="s">
        <v>196</v>
      </c>
      <c r="D83" s="206"/>
      <c r="E83" s="206"/>
      <c r="F83" s="206"/>
      <c r="G83" s="207"/>
      <c r="L83" s="208" t="s">
        <v>196</v>
      </c>
      <c r="O83" s="195">
        <v>3</v>
      </c>
    </row>
    <row r="84" spans="1:104" ht="22.5">
      <c r="A84" s="196">
        <v>35</v>
      </c>
      <c r="B84" s="197" t="s">
        <v>197</v>
      </c>
      <c r="C84" s="198" t="s">
        <v>198</v>
      </c>
      <c r="D84" s="199" t="s">
        <v>92</v>
      </c>
      <c r="E84" s="200">
        <v>1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9</v>
      </c>
      <c r="AC84" s="167">
        <v>9</v>
      </c>
      <c r="AZ84" s="167">
        <v>4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9</v>
      </c>
      <c r="CZ84" s="167">
        <v>5.0000000000000002E-5</v>
      </c>
    </row>
    <row r="85" spans="1:104">
      <c r="A85" s="203"/>
      <c r="B85" s="204"/>
      <c r="C85" s="205" t="s">
        <v>199</v>
      </c>
      <c r="D85" s="206"/>
      <c r="E85" s="206"/>
      <c r="F85" s="206"/>
      <c r="G85" s="207"/>
      <c r="L85" s="208" t="s">
        <v>199</v>
      </c>
      <c r="O85" s="195">
        <v>3</v>
      </c>
    </row>
    <row r="86" spans="1:104">
      <c r="A86" s="196">
        <v>36</v>
      </c>
      <c r="B86" s="197" t="s">
        <v>200</v>
      </c>
      <c r="C86" s="198" t="s">
        <v>201</v>
      </c>
      <c r="D86" s="199" t="s">
        <v>92</v>
      </c>
      <c r="E86" s="200">
        <v>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0</v>
      </c>
    </row>
    <row r="87" spans="1:104">
      <c r="A87" s="203"/>
      <c r="B87" s="204"/>
      <c r="C87" s="205" t="s">
        <v>202</v>
      </c>
      <c r="D87" s="206"/>
      <c r="E87" s="206"/>
      <c r="F87" s="206"/>
      <c r="G87" s="207"/>
      <c r="L87" s="208" t="s">
        <v>202</v>
      </c>
      <c r="O87" s="195">
        <v>3</v>
      </c>
    </row>
    <row r="88" spans="1:104" ht="22.5">
      <c r="A88" s="196">
        <v>37</v>
      </c>
      <c r="B88" s="197" t="s">
        <v>203</v>
      </c>
      <c r="C88" s="198" t="s">
        <v>204</v>
      </c>
      <c r="D88" s="199" t="s">
        <v>92</v>
      </c>
      <c r="E88" s="200">
        <v>1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 ht="22.5">
      <c r="A89" s="203"/>
      <c r="B89" s="204"/>
      <c r="C89" s="205" t="s">
        <v>205</v>
      </c>
      <c r="D89" s="206"/>
      <c r="E89" s="206"/>
      <c r="F89" s="206"/>
      <c r="G89" s="207"/>
      <c r="L89" s="208" t="s">
        <v>205</v>
      </c>
      <c r="O89" s="195">
        <v>3</v>
      </c>
    </row>
    <row r="90" spans="1:104">
      <c r="A90" s="203"/>
      <c r="B90" s="204"/>
      <c r="C90" s="205" t="s">
        <v>206</v>
      </c>
      <c r="D90" s="206"/>
      <c r="E90" s="206"/>
      <c r="F90" s="206"/>
      <c r="G90" s="207"/>
      <c r="L90" s="208" t="s">
        <v>206</v>
      </c>
      <c r="O90" s="195">
        <v>3</v>
      </c>
    </row>
    <row r="91" spans="1:104">
      <c r="A91" s="196">
        <v>38</v>
      </c>
      <c r="B91" s="197" t="s">
        <v>207</v>
      </c>
      <c r="C91" s="198" t="s">
        <v>208</v>
      </c>
      <c r="D91" s="199" t="s">
        <v>92</v>
      </c>
      <c r="E91" s="200">
        <v>44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9</v>
      </c>
      <c r="AC91" s="167">
        <v>9</v>
      </c>
      <c r="AZ91" s="167">
        <v>4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9</v>
      </c>
      <c r="CZ91" s="167">
        <v>5.0000000000000001E-3</v>
      </c>
    </row>
    <row r="92" spans="1:104">
      <c r="A92" s="203"/>
      <c r="B92" s="204"/>
      <c r="C92" s="205" t="s">
        <v>209</v>
      </c>
      <c r="D92" s="206"/>
      <c r="E92" s="206"/>
      <c r="F92" s="206"/>
      <c r="G92" s="207"/>
      <c r="L92" s="208" t="s">
        <v>209</v>
      </c>
      <c r="O92" s="195">
        <v>3</v>
      </c>
    </row>
    <row r="93" spans="1:104">
      <c r="A93" s="196">
        <v>39</v>
      </c>
      <c r="B93" s="197" t="s">
        <v>210</v>
      </c>
      <c r="C93" s="198" t="s">
        <v>211</v>
      </c>
      <c r="D93" s="199" t="s">
        <v>212</v>
      </c>
      <c r="E93" s="200">
        <v>6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9</v>
      </c>
      <c r="AC93" s="167">
        <v>9</v>
      </c>
      <c r="AZ93" s="167">
        <v>4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1</v>
      </c>
      <c r="CB93" s="202">
        <v>9</v>
      </c>
      <c r="CZ93" s="167">
        <v>0</v>
      </c>
    </row>
    <row r="94" spans="1:104">
      <c r="A94" s="203"/>
      <c r="B94" s="204"/>
      <c r="C94" s="205" t="s">
        <v>213</v>
      </c>
      <c r="D94" s="206"/>
      <c r="E94" s="206"/>
      <c r="F94" s="206"/>
      <c r="G94" s="207"/>
      <c r="L94" s="208" t="s">
        <v>213</v>
      </c>
      <c r="O94" s="195">
        <v>3</v>
      </c>
    </row>
    <row r="95" spans="1:104">
      <c r="A95" s="196">
        <v>40</v>
      </c>
      <c r="B95" s="197" t="s">
        <v>214</v>
      </c>
      <c r="C95" s="198" t="s">
        <v>215</v>
      </c>
      <c r="D95" s="199" t="s">
        <v>92</v>
      </c>
      <c r="E95" s="200">
        <v>40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9</v>
      </c>
      <c r="AC95" s="167">
        <v>9</v>
      </c>
      <c r="AZ95" s="167">
        <v>4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9</v>
      </c>
      <c r="CZ95" s="167">
        <v>0</v>
      </c>
    </row>
    <row r="96" spans="1:104">
      <c r="A96" s="203"/>
      <c r="B96" s="204"/>
      <c r="C96" s="205" t="s">
        <v>216</v>
      </c>
      <c r="D96" s="206"/>
      <c r="E96" s="206"/>
      <c r="F96" s="206"/>
      <c r="G96" s="207"/>
      <c r="L96" s="208" t="s">
        <v>216</v>
      </c>
      <c r="O96" s="195">
        <v>3</v>
      </c>
    </row>
    <row r="97" spans="1:104">
      <c r="A97" s="196">
        <v>41</v>
      </c>
      <c r="B97" s="197" t="s">
        <v>217</v>
      </c>
      <c r="C97" s="198" t="s">
        <v>218</v>
      </c>
      <c r="D97" s="199" t="s">
        <v>92</v>
      </c>
      <c r="E97" s="200">
        <v>44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9</v>
      </c>
      <c r="AC97" s="167">
        <v>9</v>
      </c>
      <c r="AZ97" s="167">
        <v>4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202">
        <v>1</v>
      </c>
      <c r="CB97" s="202">
        <v>9</v>
      </c>
      <c r="CZ97" s="167">
        <v>0</v>
      </c>
    </row>
    <row r="98" spans="1:104">
      <c r="A98" s="203"/>
      <c r="B98" s="204"/>
      <c r="C98" s="205" t="s">
        <v>219</v>
      </c>
      <c r="D98" s="206"/>
      <c r="E98" s="206"/>
      <c r="F98" s="206"/>
      <c r="G98" s="207"/>
      <c r="L98" s="208" t="s">
        <v>219</v>
      </c>
      <c r="O98" s="195">
        <v>3</v>
      </c>
    </row>
    <row r="99" spans="1:104">
      <c r="A99" s="196">
        <v>42</v>
      </c>
      <c r="B99" s="197" t="s">
        <v>220</v>
      </c>
      <c r="C99" s="198" t="s">
        <v>221</v>
      </c>
      <c r="D99" s="199" t="s">
        <v>92</v>
      </c>
      <c r="E99" s="200">
        <v>1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9</v>
      </c>
      <c r="AC99" s="167">
        <v>9</v>
      </c>
      <c r="AZ99" s="167">
        <v>4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9</v>
      </c>
      <c r="CZ99" s="167">
        <v>0</v>
      </c>
    </row>
    <row r="100" spans="1:104">
      <c r="A100" s="203"/>
      <c r="B100" s="204"/>
      <c r="C100" s="205" t="s">
        <v>222</v>
      </c>
      <c r="D100" s="206"/>
      <c r="E100" s="206"/>
      <c r="F100" s="206"/>
      <c r="G100" s="207"/>
      <c r="L100" s="208" t="s">
        <v>222</v>
      </c>
      <c r="O100" s="195">
        <v>3</v>
      </c>
    </row>
    <row r="101" spans="1:104" ht="22.5">
      <c r="A101" s="196">
        <v>43</v>
      </c>
      <c r="B101" s="197" t="s">
        <v>223</v>
      </c>
      <c r="C101" s="198" t="s">
        <v>224</v>
      </c>
      <c r="D101" s="199" t="s">
        <v>92</v>
      </c>
      <c r="E101" s="200">
        <v>6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9</v>
      </c>
      <c r="AC101" s="167">
        <v>9</v>
      </c>
      <c r="AZ101" s="167">
        <v>4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9</v>
      </c>
      <c r="CZ101" s="167">
        <v>2.5000000000000001E-4</v>
      </c>
    </row>
    <row r="102" spans="1:104">
      <c r="A102" s="203"/>
      <c r="B102" s="204"/>
      <c r="C102" s="205" t="s">
        <v>225</v>
      </c>
      <c r="D102" s="206"/>
      <c r="E102" s="206"/>
      <c r="F102" s="206"/>
      <c r="G102" s="207"/>
      <c r="L102" s="208" t="s">
        <v>225</v>
      </c>
      <c r="O102" s="195">
        <v>3</v>
      </c>
    </row>
    <row r="103" spans="1:104" ht="22.5">
      <c r="A103" s="196">
        <v>44</v>
      </c>
      <c r="B103" s="197" t="s">
        <v>226</v>
      </c>
      <c r="C103" s="198" t="s">
        <v>227</v>
      </c>
      <c r="D103" s="199" t="s">
        <v>99</v>
      </c>
      <c r="E103" s="200">
        <v>70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1.7000000000000001E-4</v>
      </c>
    </row>
    <row r="104" spans="1:104">
      <c r="A104" s="196">
        <v>45</v>
      </c>
      <c r="B104" s="197" t="s">
        <v>228</v>
      </c>
      <c r="C104" s="198" t="s">
        <v>229</v>
      </c>
      <c r="D104" s="199" t="s">
        <v>92</v>
      </c>
      <c r="E104" s="200">
        <v>1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9</v>
      </c>
      <c r="AC104" s="167">
        <v>9</v>
      </c>
      <c r="AZ104" s="167">
        <v>4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9</v>
      </c>
      <c r="CZ104" s="167">
        <v>0</v>
      </c>
    </row>
    <row r="105" spans="1:104" ht="22.5">
      <c r="A105" s="203"/>
      <c r="B105" s="204"/>
      <c r="C105" s="205" t="s">
        <v>230</v>
      </c>
      <c r="D105" s="206"/>
      <c r="E105" s="206"/>
      <c r="F105" s="206"/>
      <c r="G105" s="207"/>
      <c r="L105" s="208" t="s">
        <v>230</v>
      </c>
      <c r="O105" s="195">
        <v>3</v>
      </c>
    </row>
    <row r="106" spans="1:104" ht="22.5">
      <c r="A106" s="196">
        <v>46</v>
      </c>
      <c r="B106" s="197" t="s">
        <v>231</v>
      </c>
      <c r="C106" s="198" t="s">
        <v>232</v>
      </c>
      <c r="D106" s="199" t="s">
        <v>99</v>
      </c>
      <c r="E106" s="200">
        <v>470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9</v>
      </c>
      <c r="AC106" s="167">
        <v>9</v>
      </c>
      <c r="AZ106" s="167">
        <v>4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9</v>
      </c>
      <c r="CZ106" s="167">
        <v>1.6000000000000001E-4</v>
      </c>
    </row>
    <row r="107" spans="1:104">
      <c r="A107" s="203"/>
      <c r="B107" s="209"/>
      <c r="C107" s="210" t="s">
        <v>233</v>
      </c>
      <c r="D107" s="211"/>
      <c r="E107" s="212">
        <v>220</v>
      </c>
      <c r="F107" s="213"/>
      <c r="G107" s="214"/>
      <c r="M107" s="208" t="s">
        <v>233</v>
      </c>
      <c r="O107" s="195"/>
    </row>
    <row r="108" spans="1:104">
      <c r="A108" s="203"/>
      <c r="B108" s="209"/>
      <c r="C108" s="210" t="s">
        <v>234</v>
      </c>
      <c r="D108" s="211"/>
      <c r="E108" s="212">
        <v>200</v>
      </c>
      <c r="F108" s="213"/>
      <c r="G108" s="214"/>
      <c r="M108" s="208" t="s">
        <v>234</v>
      </c>
      <c r="O108" s="195"/>
    </row>
    <row r="109" spans="1:104">
      <c r="A109" s="203"/>
      <c r="B109" s="209"/>
      <c r="C109" s="210" t="s">
        <v>235</v>
      </c>
      <c r="D109" s="211"/>
      <c r="E109" s="212">
        <v>50</v>
      </c>
      <c r="F109" s="213"/>
      <c r="G109" s="214"/>
      <c r="M109" s="208" t="s">
        <v>235</v>
      </c>
      <c r="O109" s="195"/>
    </row>
    <row r="110" spans="1:104" ht="22.5">
      <c r="A110" s="196">
        <v>47</v>
      </c>
      <c r="B110" s="197" t="s">
        <v>236</v>
      </c>
      <c r="C110" s="198" t="s">
        <v>237</v>
      </c>
      <c r="D110" s="199" t="s">
        <v>99</v>
      </c>
      <c r="E110" s="200">
        <v>290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9</v>
      </c>
      <c r="AC110" s="167">
        <v>9</v>
      </c>
      <c r="AZ110" s="167">
        <v>4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9</v>
      </c>
      <c r="CZ110" s="167">
        <v>2.3000000000000001E-4</v>
      </c>
    </row>
    <row r="111" spans="1:104">
      <c r="A111" s="203"/>
      <c r="B111" s="209"/>
      <c r="C111" s="210" t="s">
        <v>238</v>
      </c>
      <c r="D111" s="211"/>
      <c r="E111" s="212">
        <v>160</v>
      </c>
      <c r="F111" s="213"/>
      <c r="G111" s="214"/>
      <c r="M111" s="208" t="s">
        <v>238</v>
      </c>
      <c r="O111" s="195"/>
    </row>
    <row r="112" spans="1:104">
      <c r="A112" s="203"/>
      <c r="B112" s="209"/>
      <c r="C112" s="210" t="s">
        <v>239</v>
      </c>
      <c r="D112" s="211"/>
      <c r="E112" s="212">
        <v>50</v>
      </c>
      <c r="F112" s="213"/>
      <c r="G112" s="214"/>
      <c r="M112" s="208" t="s">
        <v>239</v>
      </c>
      <c r="O112" s="195"/>
    </row>
    <row r="113" spans="1:104">
      <c r="A113" s="203"/>
      <c r="B113" s="209"/>
      <c r="C113" s="210" t="s">
        <v>240</v>
      </c>
      <c r="D113" s="211"/>
      <c r="E113" s="212">
        <v>50</v>
      </c>
      <c r="F113" s="213"/>
      <c r="G113" s="214"/>
      <c r="M113" s="208" t="s">
        <v>240</v>
      </c>
      <c r="O113" s="195"/>
    </row>
    <row r="114" spans="1:104">
      <c r="A114" s="203"/>
      <c r="B114" s="209"/>
      <c r="C114" s="210" t="s">
        <v>241</v>
      </c>
      <c r="D114" s="211"/>
      <c r="E114" s="212">
        <v>30</v>
      </c>
      <c r="F114" s="213"/>
      <c r="G114" s="214"/>
      <c r="M114" s="208" t="s">
        <v>241</v>
      </c>
      <c r="O114" s="195"/>
    </row>
    <row r="115" spans="1:104" ht="22.5">
      <c r="A115" s="196">
        <v>48</v>
      </c>
      <c r="B115" s="197" t="s">
        <v>242</v>
      </c>
      <c r="C115" s="198" t="s">
        <v>243</v>
      </c>
      <c r="D115" s="199" t="s">
        <v>99</v>
      </c>
      <c r="E115" s="200">
        <v>35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9</v>
      </c>
      <c r="AC115" s="167">
        <v>9</v>
      </c>
      <c r="AZ115" s="167">
        <v>4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202">
        <v>1</v>
      </c>
      <c r="CB115" s="202">
        <v>9</v>
      </c>
      <c r="CZ115" s="167">
        <v>4.2999999999999999E-4</v>
      </c>
    </row>
    <row r="116" spans="1:104">
      <c r="A116" s="203"/>
      <c r="B116" s="204"/>
      <c r="C116" s="205" t="s">
        <v>244</v>
      </c>
      <c r="D116" s="206"/>
      <c r="E116" s="206"/>
      <c r="F116" s="206"/>
      <c r="G116" s="207"/>
      <c r="L116" s="208" t="s">
        <v>244</v>
      </c>
      <c r="O116" s="195">
        <v>3</v>
      </c>
    </row>
    <row r="117" spans="1:104">
      <c r="A117" s="196">
        <v>49</v>
      </c>
      <c r="B117" s="197" t="s">
        <v>245</v>
      </c>
      <c r="C117" s="198" t="s">
        <v>246</v>
      </c>
      <c r="D117" s="199" t="s">
        <v>92</v>
      </c>
      <c r="E117" s="200">
        <v>2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7</v>
      </c>
      <c r="AC117" s="167">
        <v>7</v>
      </c>
      <c r="AZ117" s="167">
        <v>4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202">
        <v>1</v>
      </c>
      <c r="CB117" s="202">
        <v>7</v>
      </c>
      <c r="CZ117" s="167">
        <v>0</v>
      </c>
    </row>
    <row r="118" spans="1:104">
      <c r="A118" s="203"/>
      <c r="B118" s="204"/>
      <c r="C118" s="205" t="s">
        <v>247</v>
      </c>
      <c r="D118" s="206"/>
      <c r="E118" s="206"/>
      <c r="F118" s="206"/>
      <c r="G118" s="207"/>
      <c r="L118" s="208" t="s">
        <v>247</v>
      </c>
      <c r="O118" s="195">
        <v>3</v>
      </c>
    </row>
    <row r="119" spans="1:104">
      <c r="A119" s="196">
        <v>50</v>
      </c>
      <c r="B119" s="197" t="s">
        <v>248</v>
      </c>
      <c r="C119" s="198" t="s">
        <v>249</v>
      </c>
      <c r="D119" s="199" t="s">
        <v>92</v>
      </c>
      <c r="E119" s="200">
        <v>1</v>
      </c>
      <c r="F119" s="200">
        <v>0</v>
      </c>
      <c r="G119" s="201">
        <f>E119*F119</f>
        <v>0</v>
      </c>
      <c r="O119" s="195">
        <v>2</v>
      </c>
      <c r="AA119" s="167">
        <v>3</v>
      </c>
      <c r="AB119" s="167">
        <v>9</v>
      </c>
      <c r="AC119" s="167" t="s">
        <v>248</v>
      </c>
      <c r="AZ119" s="167">
        <v>3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3</v>
      </c>
      <c r="CB119" s="202">
        <v>9</v>
      </c>
      <c r="CZ119" s="167">
        <v>1.5E-3</v>
      </c>
    </row>
    <row r="120" spans="1:104">
      <c r="A120" s="203"/>
      <c r="B120" s="204"/>
      <c r="C120" s="205" t="s">
        <v>250</v>
      </c>
      <c r="D120" s="206"/>
      <c r="E120" s="206"/>
      <c r="F120" s="206"/>
      <c r="G120" s="207"/>
      <c r="L120" s="208" t="s">
        <v>250</v>
      </c>
      <c r="O120" s="195">
        <v>3</v>
      </c>
    </row>
    <row r="121" spans="1:104">
      <c r="A121" s="196">
        <v>51</v>
      </c>
      <c r="B121" s="197" t="s">
        <v>251</v>
      </c>
      <c r="C121" s="198" t="s">
        <v>252</v>
      </c>
      <c r="D121" s="199" t="s">
        <v>92</v>
      </c>
      <c r="E121" s="200">
        <v>30</v>
      </c>
      <c r="F121" s="200">
        <v>0</v>
      </c>
      <c r="G121" s="201">
        <f>E121*F121</f>
        <v>0</v>
      </c>
      <c r="O121" s="195">
        <v>2</v>
      </c>
      <c r="AA121" s="167">
        <v>3</v>
      </c>
      <c r="AB121" s="167">
        <v>9</v>
      </c>
      <c r="AC121" s="167">
        <v>34561401</v>
      </c>
      <c r="AZ121" s="167">
        <v>3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3</v>
      </c>
      <c r="CB121" s="202">
        <v>9</v>
      </c>
      <c r="CZ121" s="167">
        <v>0</v>
      </c>
    </row>
    <row r="122" spans="1:104">
      <c r="A122" s="196">
        <v>52</v>
      </c>
      <c r="B122" s="197" t="s">
        <v>253</v>
      </c>
      <c r="C122" s="198" t="s">
        <v>254</v>
      </c>
      <c r="D122" s="199" t="s">
        <v>92</v>
      </c>
      <c r="E122" s="200">
        <v>30</v>
      </c>
      <c r="F122" s="200">
        <v>0</v>
      </c>
      <c r="G122" s="201">
        <f>E122*F122</f>
        <v>0</v>
      </c>
      <c r="O122" s="195">
        <v>2</v>
      </c>
      <c r="AA122" s="167">
        <v>3</v>
      </c>
      <c r="AB122" s="167">
        <v>9</v>
      </c>
      <c r="AC122" s="167">
        <v>34561406</v>
      </c>
      <c r="AZ122" s="167">
        <v>3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3</v>
      </c>
      <c r="CB122" s="202">
        <v>9</v>
      </c>
      <c r="CZ122" s="167">
        <v>0</v>
      </c>
    </row>
    <row r="123" spans="1:104">
      <c r="A123" s="196">
        <v>53</v>
      </c>
      <c r="B123" s="197" t="s">
        <v>255</v>
      </c>
      <c r="C123" s="198" t="s">
        <v>256</v>
      </c>
      <c r="D123" s="199" t="s">
        <v>92</v>
      </c>
      <c r="E123" s="200">
        <v>50</v>
      </c>
      <c r="F123" s="200">
        <v>0</v>
      </c>
      <c r="G123" s="201">
        <f>E123*F123</f>
        <v>0</v>
      </c>
      <c r="O123" s="195">
        <v>2</v>
      </c>
      <c r="AA123" s="167">
        <v>3</v>
      </c>
      <c r="AB123" s="167">
        <v>9</v>
      </c>
      <c r="AC123" s="167">
        <v>34561412</v>
      </c>
      <c r="AZ123" s="167">
        <v>3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3</v>
      </c>
      <c r="CB123" s="202">
        <v>9</v>
      </c>
      <c r="CZ123" s="167">
        <v>0</v>
      </c>
    </row>
    <row r="124" spans="1:104">
      <c r="A124" s="196">
        <v>54</v>
      </c>
      <c r="B124" s="197" t="s">
        <v>257</v>
      </c>
      <c r="C124" s="198" t="s">
        <v>258</v>
      </c>
      <c r="D124" s="199" t="s">
        <v>99</v>
      </c>
      <c r="E124" s="200">
        <v>30</v>
      </c>
      <c r="F124" s="200">
        <v>0</v>
      </c>
      <c r="G124" s="201">
        <f>E124*F124</f>
        <v>0</v>
      </c>
      <c r="O124" s="195">
        <v>2</v>
      </c>
      <c r="AA124" s="167">
        <v>3</v>
      </c>
      <c r="AB124" s="167">
        <v>9</v>
      </c>
      <c r="AC124" s="167">
        <v>345711591</v>
      </c>
      <c r="AZ124" s="167">
        <v>3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3</v>
      </c>
      <c r="CB124" s="202">
        <v>9</v>
      </c>
      <c r="CZ124" s="167">
        <v>6.0000000000000002E-5</v>
      </c>
    </row>
    <row r="125" spans="1:104">
      <c r="A125" s="196">
        <v>55</v>
      </c>
      <c r="B125" s="197" t="s">
        <v>259</v>
      </c>
      <c r="C125" s="198" t="s">
        <v>260</v>
      </c>
      <c r="D125" s="199" t="s">
        <v>92</v>
      </c>
      <c r="E125" s="200">
        <v>1</v>
      </c>
      <c r="F125" s="200">
        <v>0</v>
      </c>
      <c r="G125" s="201">
        <f>E125*F125</f>
        <v>0</v>
      </c>
      <c r="O125" s="195">
        <v>2</v>
      </c>
      <c r="AA125" s="167">
        <v>3</v>
      </c>
      <c r="AB125" s="167">
        <v>9</v>
      </c>
      <c r="AC125" s="167" t="s">
        <v>259</v>
      </c>
      <c r="AZ125" s="167">
        <v>3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3</v>
      </c>
      <c r="CB125" s="202">
        <v>9</v>
      </c>
      <c r="CZ125" s="167">
        <v>0</v>
      </c>
    </row>
    <row r="126" spans="1:104">
      <c r="A126" s="203"/>
      <c r="B126" s="204"/>
      <c r="C126" s="205" t="s">
        <v>261</v>
      </c>
      <c r="D126" s="206"/>
      <c r="E126" s="206"/>
      <c r="F126" s="206"/>
      <c r="G126" s="207"/>
      <c r="L126" s="208" t="s">
        <v>261</v>
      </c>
      <c r="O126" s="195">
        <v>3</v>
      </c>
    </row>
    <row r="127" spans="1:104">
      <c r="A127" s="196">
        <v>56</v>
      </c>
      <c r="B127" s="197" t="s">
        <v>262</v>
      </c>
      <c r="C127" s="198" t="s">
        <v>263</v>
      </c>
      <c r="D127" s="199" t="s">
        <v>92</v>
      </c>
      <c r="E127" s="200">
        <v>1</v>
      </c>
      <c r="F127" s="200">
        <v>0</v>
      </c>
      <c r="G127" s="201">
        <f>E127*F127</f>
        <v>0</v>
      </c>
      <c r="O127" s="195">
        <v>2</v>
      </c>
      <c r="AA127" s="167">
        <v>3</v>
      </c>
      <c r="AB127" s="167">
        <v>9</v>
      </c>
      <c r="AC127" s="167" t="s">
        <v>262</v>
      </c>
      <c r="AZ127" s="167">
        <v>3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3</v>
      </c>
      <c r="CB127" s="202">
        <v>9</v>
      </c>
      <c r="CZ127" s="167">
        <v>2.5999999999999999E-3</v>
      </c>
    </row>
    <row r="128" spans="1:104">
      <c r="A128" s="203"/>
      <c r="B128" s="204"/>
      <c r="C128" s="205" t="s">
        <v>264</v>
      </c>
      <c r="D128" s="206"/>
      <c r="E128" s="206"/>
      <c r="F128" s="206"/>
      <c r="G128" s="207"/>
      <c r="L128" s="208" t="s">
        <v>264</v>
      </c>
      <c r="O128" s="195">
        <v>3</v>
      </c>
    </row>
    <row r="129" spans="1:104">
      <c r="A129" s="196">
        <v>57</v>
      </c>
      <c r="B129" s="197" t="s">
        <v>265</v>
      </c>
      <c r="C129" s="198" t="s">
        <v>266</v>
      </c>
      <c r="D129" s="199" t="s">
        <v>92</v>
      </c>
      <c r="E129" s="200">
        <v>1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9</v>
      </c>
      <c r="AC129" s="167" t="s">
        <v>265</v>
      </c>
      <c r="AZ129" s="167">
        <v>3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3</v>
      </c>
      <c r="CB129" s="202">
        <v>9</v>
      </c>
      <c r="CZ129" s="167">
        <v>3.3999999999999998E-3</v>
      </c>
    </row>
    <row r="130" spans="1:104">
      <c r="A130" s="203"/>
      <c r="B130" s="204"/>
      <c r="C130" s="205" t="s">
        <v>264</v>
      </c>
      <c r="D130" s="206"/>
      <c r="E130" s="206"/>
      <c r="F130" s="206"/>
      <c r="G130" s="207"/>
      <c r="L130" s="208" t="s">
        <v>264</v>
      </c>
      <c r="O130" s="195">
        <v>3</v>
      </c>
    </row>
    <row r="131" spans="1:104">
      <c r="A131" s="203"/>
      <c r="B131" s="204"/>
      <c r="C131" s="205"/>
      <c r="D131" s="206"/>
      <c r="E131" s="206"/>
      <c r="F131" s="206"/>
      <c r="G131" s="207"/>
      <c r="L131" s="208"/>
      <c r="O131" s="195">
        <v>3</v>
      </c>
    </row>
    <row r="132" spans="1:104">
      <c r="A132" s="196">
        <v>58</v>
      </c>
      <c r="B132" s="197" t="s">
        <v>267</v>
      </c>
      <c r="C132" s="198" t="s">
        <v>268</v>
      </c>
      <c r="D132" s="199" t="s">
        <v>92</v>
      </c>
      <c r="E132" s="200">
        <v>2</v>
      </c>
      <c r="F132" s="200">
        <v>0</v>
      </c>
      <c r="G132" s="201">
        <f>E132*F132</f>
        <v>0</v>
      </c>
      <c r="O132" s="195">
        <v>2</v>
      </c>
      <c r="AA132" s="167">
        <v>3</v>
      </c>
      <c r="AB132" s="167">
        <v>9</v>
      </c>
      <c r="AC132" s="167" t="s">
        <v>267</v>
      </c>
      <c r="AZ132" s="167">
        <v>3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3</v>
      </c>
      <c r="CB132" s="202">
        <v>9</v>
      </c>
      <c r="CZ132" s="167">
        <v>3.8E-3</v>
      </c>
    </row>
    <row r="133" spans="1:104">
      <c r="A133" s="203"/>
      <c r="B133" s="204"/>
      <c r="C133" s="205" t="s">
        <v>264</v>
      </c>
      <c r="D133" s="206"/>
      <c r="E133" s="206"/>
      <c r="F133" s="206"/>
      <c r="G133" s="207"/>
      <c r="L133" s="208" t="s">
        <v>264</v>
      </c>
      <c r="O133" s="195">
        <v>3</v>
      </c>
    </row>
    <row r="134" spans="1:104">
      <c r="A134" s="203"/>
      <c r="B134" s="204"/>
      <c r="C134" s="205"/>
      <c r="D134" s="206"/>
      <c r="E134" s="206"/>
      <c r="F134" s="206"/>
      <c r="G134" s="207"/>
      <c r="L134" s="208"/>
      <c r="O134" s="195">
        <v>3</v>
      </c>
    </row>
    <row r="135" spans="1:104">
      <c r="A135" s="196">
        <v>59</v>
      </c>
      <c r="B135" s="197" t="s">
        <v>269</v>
      </c>
      <c r="C135" s="198" t="s">
        <v>270</v>
      </c>
      <c r="D135" s="199" t="s">
        <v>92</v>
      </c>
      <c r="E135" s="200">
        <v>4</v>
      </c>
      <c r="F135" s="200">
        <v>0</v>
      </c>
      <c r="G135" s="201">
        <f>E135*F135</f>
        <v>0</v>
      </c>
      <c r="O135" s="195">
        <v>2</v>
      </c>
      <c r="AA135" s="167">
        <v>3</v>
      </c>
      <c r="AB135" s="167">
        <v>9</v>
      </c>
      <c r="AC135" s="167" t="s">
        <v>269</v>
      </c>
      <c r="AZ135" s="167">
        <v>3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3</v>
      </c>
      <c r="CB135" s="202">
        <v>9</v>
      </c>
      <c r="CZ135" s="167">
        <v>4.8999999999999998E-3</v>
      </c>
    </row>
    <row r="136" spans="1:104">
      <c r="A136" s="203"/>
      <c r="B136" s="204"/>
      <c r="C136" s="205" t="s">
        <v>264</v>
      </c>
      <c r="D136" s="206"/>
      <c r="E136" s="206"/>
      <c r="F136" s="206"/>
      <c r="G136" s="207"/>
      <c r="L136" s="208" t="s">
        <v>264</v>
      </c>
      <c r="O136" s="195">
        <v>3</v>
      </c>
    </row>
    <row r="137" spans="1:104">
      <c r="A137" s="203"/>
      <c r="B137" s="204"/>
      <c r="C137" s="205"/>
      <c r="D137" s="206"/>
      <c r="E137" s="206"/>
      <c r="F137" s="206"/>
      <c r="G137" s="207"/>
      <c r="L137" s="208"/>
      <c r="O137" s="195">
        <v>3</v>
      </c>
    </row>
    <row r="138" spans="1:104">
      <c r="A138" s="196">
        <v>60</v>
      </c>
      <c r="B138" s="197" t="s">
        <v>271</v>
      </c>
      <c r="C138" s="198" t="s">
        <v>272</v>
      </c>
      <c r="D138" s="199" t="s">
        <v>92</v>
      </c>
      <c r="E138" s="200">
        <v>6</v>
      </c>
      <c r="F138" s="200">
        <v>0</v>
      </c>
      <c r="G138" s="201">
        <f>E138*F138</f>
        <v>0</v>
      </c>
      <c r="O138" s="195">
        <v>2</v>
      </c>
      <c r="AA138" s="167">
        <v>3</v>
      </c>
      <c r="AB138" s="167">
        <v>9</v>
      </c>
      <c r="AC138" s="167" t="s">
        <v>271</v>
      </c>
      <c r="AZ138" s="167">
        <v>3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3</v>
      </c>
      <c r="CB138" s="202">
        <v>9</v>
      </c>
      <c r="CZ138" s="167">
        <v>4.2999999999999999E-4</v>
      </c>
    </row>
    <row r="139" spans="1:104">
      <c r="A139" s="203"/>
      <c r="B139" s="204"/>
      <c r="C139" s="205" t="s">
        <v>273</v>
      </c>
      <c r="D139" s="206"/>
      <c r="E139" s="206"/>
      <c r="F139" s="206"/>
      <c r="G139" s="207"/>
      <c r="L139" s="208" t="s">
        <v>273</v>
      </c>
      <c r="O139" s="195">
        <v>3</v>
      </c>
    </row>
    <row r="140" spans="1:104">
      <c r="A140" s="196">
        <v>61</v>
      </c>
      <c r="B140" s="197" t="s">
        <v>274</v>
      </c>
      <c r="C140" s="198" t="s">
        <v>275</v>
      </c>
      <c r="D140" s="199" t="s">
        <v>92</v>
      </c>
      <c r="E140" s="200">
        <v>2</v>
      </c>
      <c r="F140" s="200">
        <v>0</v>
      </c>
      <c r="G140" s="201">
        <f>E140*F140</f>
        <v>0</v>
      </c>
      <c r="O140" s="195">
        <v>2</v>
      </c>
      <c r="AA140" s="167">
        <v>3</v>
      </c>
      <c r="AB140" s="167">
        <v>9</v>
      </c>
      <c r="AC140" s="167" t="s">
        <v>274</v>
      </c>
      <c r="AZ140" s="167">
        <v>3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3</v>
      </c>
      <c r="CB140" s="202">
        <v>9</v>
      </c>
      <c r="CZ140" s="167">
        <v>5.5999999999999995E-4</v>
      </c>
    </row>
    <row r="141" spans="1:104">
      <c r="A141" s="203"/>
      <c r="B141" s="204"/>
      <c r="C141" s="205" t="s">
        <v>276</v>
      </c>
      <c r="D141" s="206"/>
      <c r="E141" s="206"/>
      <c r="F141" s="206"/>
      <c r="G141" s="207"/>
      <c r="L141" s="208" t="s">
        <v>276</v>
      </c>
      <c r="O141" s="195">
        <v>3</v>
      </c>
    </row>
    <row r="142" spans="1:104">
      <c r="A142" s="196">
        <v>62</v>
      </c>
      <c r="B142" s="197" t="s">
        <v>277</v>
      </c>
      <c r="C142" s="198" t="s">
        <v>278</v>
      </c>
      <c r="D142" s="199" t="s">
        <v>92</v>
      </c>
      <c r="E142" s="200">
        <v>3</v>
      </c>
      <c r="F142" s="200">
        <v>0</v>
      </c>
      <c r="G142" s="201">
        <f>E142*F142</f>
        <v>0</v>
      </c>
      <c r="O142" s="195">
        <v>2</v>
      </c>
      <c r="AA142" s="167">
        <v>3</v>
      </c>
      <c r="AB142" s="167">
        <v>9</v>
      </c>
      <c r="AC142" s="167" t="s">
        <v>277</v>
      </c>
      <c r="AZ142" s="167">
        <v>3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3</v>
      </c>
      <c r="CB142" s="202">
        <v>9</v>
      </c>
      <c r="CZ142" s="167">
        <v>8.0000000000000002E-3</v>
      </c>
    </row>
    <row r="143" spans="1:104">
      <c r="A143" s="203"/>
      <c r="B143" s="204"/>
      <c r="C143" s="205" t="s">
        <v>264</v>
      </c>
      <c r="D143" s="206"/>
      <c r="E143" s="206"/>
      <c r="F143" s="206"/>
      <c r="G143" s="207"/>
      <c r="L143" s="208" t="s">
        <v>264</v>
      </c>
      <c r="O143" s="195">
        <v>3</v>
      </c>
    </row>
    <row r="144" spans="1:104">
      <c r="A144" s="196">
        <v>63</v>
      </c>
      <c r="B144" s="197" t="s">
        <v>279</v>
      </c>
      <c r="C144" s="198" t="s">
        <v>280</v>
      </c>
      <c r="D144" s="199" t="s">
        <v>92</v>
      </c>
      <c r="E144" s="200">
        <v>2</v>
      </c>
      <c r="F144" s="200">
        <v>0</v>
      </c>
      <c r="G144" s="201">
        <f>E144*F144</f>
        <v>0</v>
      </c>
      <c r="O144" s="195">
        <v>2</v>
      </c>
      <c r="AA144" s="167">
        <v>3</v>
      </c>
      <c r="AB144" s="167">
        <v>9</v>
      </c>
      <c r="AC144" s="167" t="s">
        <v>279</v>
      </c>
      <c r="AZ144" s="167">
        <v>3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3</v>
      </c>
      <c r="CB144" s="202">
        <v>9</v>
      </c>
      <c r="CZ144" s="167">
        <v>4.7999999999999996E-3</v>
      </c>
    </row>
    <row r="145" spans="1:104">
      <c r="A145" s="203"/>
      <c r="B145" s="204"/>
      <c r="C145" s="205" t="s">
        <v>264</v>
      </c>
      <c r="D145" s="206"/>
      <c r="E145" s="206"/>
      <c r="F145" s="206"/>
      <c r="G145" s="207"/>
      <c r="L145" s="208" t="s">
        <v>264</v>
      </c>
      <c r="O145" s="195">
        <v>3</v>
      </c>
    </row>
    <row r="146" spans="1:104">
      <c r="A146" s="196">
        <v>64</v>
      </c>
      <c r="B146" s="197" t="s">
        <v>281</v>
      </c>
      <c r="C146" s="198" t="s">
        <v>282</v>
      </c>
      <c r="D146" s="199" t="s">
        <v>92</v>
      </c>
      <c r="E146" s="200">
        <v>1</v>
      </c>
      <c r="F146" s="200">
        <v>0</v>
      </c>
      <c r="G146" s="201">
        <f>E146*F146</f>
        <v>0</v>
      </c>
      <c r="O146" s="195">
        <v>2</v>
      </c>
      <c r="AA146" s="167">
        <v>3</v>
      </c>
      <c r="AB146" s="167">
        <v>9</v>
      </c>
      <c r="AC146" s="167" t="s">
        <v>281</v>
      </c>
      <c r="AZ146" s="167">
        <v>3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202">
        <v>3</v>
      </c>
      <c r="CB146" s="202">
        <v>9</v>
      </c>
      <c r="CZ146" s="167">
        <v>4.5999999999999999E-3</v>
      </c>
    </row>
    <row r="147" spans="1:104">
      <c r="A147" s="203"/>
      <c r="B147" s="204"/>
      <c r="C147" s="205" t="s">
        <v>264</v>
      </c>
      <c r="D147" s="206"/>
      <c r="E147" s="206"/>
      <c r="F147" s="206"/>
      <c r="G147" s="207"/>
      <c r="L147" s="208" t="s">
        <v>264</v>
      </c>
      <c r="O147" s="195">
        <v>3</v>
      </c>
    </row>
    <row r="148" spans="1:104">
      <c r="A148" s="196">
        <v>65</v>
      </c>
      <c r="B148" s="197" t="s">
        <v>283</v>
      </c>
      <c r="C148" s="198" t="s">
        <v>284</v>
      </c>
      <c r="D148" s="199" t="s">
        <v>92</v>
      </c>
      <c r="E148" s="200">
        <v>1</v>
      </c>
      <c r="F148" s="200">
        <v>0</v>
      </c>
      <c r="G148" s="201">
        <f>E148*F148</f>
        <v>0</v>
      </c>
      <c r="O148" s="195">
        <v>2</v>
      </c>
      <c r="AA148" s="167">
        <v>3</v>
      </c>
      <c r="AB148" s="167">
        <v>9</v>
      </c>
      <c r="AC148" s="167" t="s">
        <v>283</v>
      </c>
      <c r="AZ148" s="167">
        <v>3</v>
      </c>
      <c r="BA148" s="167">
        <f>IF(AZ148=1,G148,0)</f>
        <v>0</v>
      </c>
      <c r="BB148" s="167">
        <f>IF(AZ148=2,G148,0)</f>
        <v>0</v>
      </c>
      <c r="BC148" s="167">
        <f>IF(AZ148=3,G148,0)</f>
        <v>0</v>
      </c>
      <c r="BD148" s="167">
        <f>IF(AZ148=4,G148,0)</f>
        <v>0</v>
      </c>
      <c r="BE148" s="167">
        <f>IF(AZ148=5,G148,0)</f>
        <v>0</v>
      </c>
      <c r="CA148" s="202">
        <v>3</v>
      </c>
      <c r="CB148" s="202">
        <v>9</v>
      </c>
      <c r="CZ148" s="167">
        <v>5.1000000000000004E-3</v>
      </c>
    </row>
    <row r="149" spans="1:104">
      <c r="A149" s="203"/>
      <c r="B149" s="204"/>
      <c r="C149" s="205" t="s">
        <v>264</v>
      </c>
      <c r="D149" s="206"/>
      <c r="E149" s="206"/>
      <c r="F149" s="206"/>
      <c r="G149" s="207"/>
      <c r="L149" s="208" t="s">
        <v>264</v>
      </c>
      <c r="O149" s="195">
        <v>3</v>
      </c>
    </row>
    <row r="150" spans="1:104">
      <c r="A150" s="196">
        <v>66</v>
      </c>
      <c r="B150" s="197" t="s">
        <v>285</v>
      </c>
      <c r="C150" s="198" t="s">
        <v>286</v>
      </c>
      <c r="D150" s="199" t="s">
        <v>92</v>
      </c>
      <c r="E150" s="200">
        <v>17</v>
      </c>
      <c r="F150" s="200">
        <v>0</v>
      </c>
      <c r="G150" s="201">
        <f>E150*F150</f>
        <v>0</v>
      </c>
      <c r="O150" s="195">
        <v>2</v>
      </c>
      <c r="AA150" s="167">
        <v>3</v>
      </c>
      <c r="AB150" s="167">
        <v>9</v>
      </c>
      <c r="AC150" s="167" t="s">
        <v>285</v>
      </c>
      <c r="AZ150" s="167">
        <v>3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202">
        <v>3</v>
      </c>
      <c r="CB150" s="202">
        <v>9</v>
      </c>
      <c r="CZ150" s="167">
        <v>6.9999999999999999E-4</v>
      </c>
    </row>
    <row r="151" spans="1:104">
      <c r="A151" s="203"/>
      <c r="B151" s="204"/>
      <c r="C151" s="205" t="s">
        <v>264</v>
      </c>
      <c r="D151" s="206"/>
      <c r="E151" s="206"/>
      <c r="F151" s="206"/>
      <c r="G151" s="207"/>
      <c r="L151" s="208" t="s">
        <v>264</v>
      </c>
      <c r="O151" s="195">
        <v>3</v>
      </c>
    </row>
    <row r="152" spans="1:104">
      <c r="A152" s="196">
        <v>67</v>
      </c>
      <c r="B152" s="197" t="s">
        <v>287</v>
      </c>
      <c r="C152" s="198" t="s">
        <v>288</v>
      </c>
      <c r="D152" s="199" t="s">
        <v>92</v>
      </c>
      <c r="E152" s="200">
        <v>4</v>
      </c>
      <c r="F152" s="200">
        <v>0</v>
      </c>
      <c r="G152" s="201">
        <f>E152*F152</f>
        <v>0</v>
      </c>
      <c r="O152" s="195">
        <v>2</v>
      </c>
      <c r="AA152" s="167">
        <v>3</v>
      </c>
      <c r="AB152" s="167">
        <v>9</v>
      </c>
      <c r="AC152" s="167" t="s">
        <v>287</v>
      </c>
      <c r="AZ152" s="167">
        <v>3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202">
        <v>3</v>
      </c>
      <c r="CB152" s="202">
        <v>9</v>
      </c>
      <c r="CZ152" s="167">
        <v>1.4E-3</v>
      </c>
    </row>
    <row r="153" spans="1:104">
      <c r="A153" s="203"/>
      <c r="B153" s="204"/>
      <c r="C153" s="205" t="s">
        <v>264</v>
      </c>
      <c r="D153" s="206"/>
      <c r="E153" s="206"/>
      <c r="F153" s="206"/>
      <c r="G153" s="207"/>
      <c r="L153" s="208" t="s">
        <v>264</v>
      </c>
      <c r="O153" s="195">
        <v>3</v>
      </c>
    </row>
    <row r="154" spans="1:104">
      <c r="A154" s="196">
        <v>68</v>
      </c>
      <c r="B154" s="197" t="s">
        <v>289</v>
      </c>
      <c r="C154" s="198" t="s">
        <v>290</v>
      </c>
      <c r="D154" s="199" t="s">
        <v>92</v>
      </c>
      <c r="E154" s="200">
        <v>2</v>
      </c>
      <c r="F154" s="200">
        <v>0</v>
      </c>
      <c r="G154" s="201">
        <f>E154*F154</f>
        <v>0</v>
      </c>
      <c r="O154" s="195">
        <v>2</v>
      </c>
      <c r="AA154" s="167">
        <v>3</v>
      </c>
      <c r="AB154" s="167">
        <v>9</v>
      </c>
      <c r="AC154" s="167" t="s">
        <v>289</v>
      </c>
      <c r="AZ154" s="167">
        <v>3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202">
        <v>3</v>
      </c>
      <c r="CB154" s="202">
        <v>9</v>
      </c>
      <c r="CZ154" s="167">
        <v>7.0000000000000001E-3</v>
      </c>
    </row>
    <row r="155" spans="1:104">
      <c r="A155" s="203"/>
      <c r="B155" s="204"/>
      <c r="C155" s="205"/>
      <c r="D155" s="206"/>
      <c r="E155" s="206"/>
      <c r="F155" s="206"/>
      <c r="G155" s="207"/>
      <c r="L155" s="208"/>
      <c r="O155" s="195">
        <v>3</v>
      </c>
    </row>
    <row r="156" spans="1:104">
      <c r="A156" s="196">
        <v>69</v>
      </c>
      <c r="B156" s="197" t="s">
        <v>291</v>
      </c>
      <c r="C156" s="198" t="s">
        <v>292</v>
      </c>
      <c r="D156" s="199" t="s">
        <v>99</v>
      </c>
      <c r="E156" s="200">
        <v>7</v>
      </c>
      <c r="F156" s="200">
        <v>0</v>
      </c>
      <c r="G156" s="201">
        <f>E156*F156</f>
        <v>0</v>
      </c>
      <c r="O156" s="195">
        <v>2</v>
      </c>
      <c r="AA156" s="167">
        <v>3</v>
      </c>
      <c r="AB156" s="167">
        <v>1</v>
      </c>
      <c r="AC156" s="167" t="s">
        <v>291</v>
      </c>
      <c r="AZ156" s="167">
        <v>3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3</v>
      </c>
      <c r="CB156" s="202">
        <v>1</v>
      </c>
      <c r="CZ156" s="167">
        <v>1.2999999999999999E-3</v>
      </c>
    </row>
    <row r="157" spans="1:104">
      <c r="A157" s="203"/>
      <c r="B157" s="204"/>
      <c r="C157" s="205" t="s">
        <v>174</v>
      </c>
      <c r="D157" s="206"/>
      <c r="E157" s="206"/>
      <c r="F157" s="206"/>
      <c r="G157" s="207"/>
      <c r="L157" s="208" t="s">
        <v>174</v>
      </c>
      <c r="O157" s="195">
        <v>3</v>
      </c>
    </row>
    <row r="158" spans="1:104">
      <c r="A158" s="203"/>
      <c r="B158" s="204"/>
      <c r="C158" s="205" t="s">
        <v>293</v>
      </c>
      <c r="D158" s="206"/>
      <c r="E158" s="206"/>
      <c r="F158" s="206"/>
      <c r="G158" s="207"/>
      <c r="L158" s="208" t="s">
        <v>293</v>
      </c>
      <c r="O158" s="195">
        <v>3</v>
      </c>
    </row>
    <row r="159" spans="1:104">
      <c r="A159" s="215"/>
      <c r="B159" s="216" t="s">
        <v>74</v>
      </c>
      <c r="C159" s="217" t="str">
        <f>CONCATENATE(B51," ",C51)</f>
        <v>M21 Elektromontáže</v>
      </c>
      <c r="D159" s="218"/>
      <c r="E159" s="219"/>
      <c r="F159" s="220"/>
      <c r="G159" s="221">
        <f>SUM(G51:G158)</f>
        <v>0</v>
      </c>
      <c r="O159" s="195">
        <v>4</v>
      </c>
      <c r="BA159" s="222">
        <f>SUM(BA51:BA158)</f>
        <v>0</v>
      </c>
      <c r="BB159" s="222">
        <f>SUM(BB51:BB158)</f>
        <v>0</v>
      </c>
      <c r="BC159" s="222">
        <f>SUM(BC51:BC158)</f>
        <v>0</v>
      </c>
      <c r="BD159" s="222">
        <f>SUM(BD51:BD158)</f>
        <v>0</v>
      </c>
      <c r="BE159" s="222">
        <f>SUM(BE51:BE158)</f>
        <v>0</v>
      </c>
    </row>
    <row r="160" spans="1:104">
      <c r="A160" s="188" t="s">
        <v>72</v>
      </c>
      <c r="B160" s="189" t="s">
        <v>294</v>
      </c>
      <c r="C160" s="190" t="s">
        <v>295</v>
      </c>
      <c r="D160" s="191"/>
      <c r="E160" s="192"/>
      <c r="F160" s="192"/>
      <c r="G160" s="193"/>
      <c r="H160" s="194"/>
      <c r="I160" s="194"/>
      <c r="O160" s="195">
        <v>1</v>
      </c>
    </row>
    <row r="161" spans="1:104">
      <c r="A161" s="196">
        <v>70</v>
      </c>
      <c r="B161" s="197" t="s">
        <v>296</v>
      </c>
      <c r="C161" s="198" t="s">
        <v>297</v>
      </c>
      <c r="D161" s="199" t="s">
        <v>92</v>
      </c>
      <c r="E161" s="200">
        <v>1</v>
      </c>
      <c r="F161" s="200">
        <v>0</v>
      </c>
      <c r="G161" s="201">
        <f>E161*F161</f>
        <v>0</v>
      </c>
      <c r="O161" s="195">
        <v>2</v>
      </c>
      <c r="AA161" s="167">
        <v>1</v>
      </c>
      <c r="AB161" s="167">
        <v>9</v>
      </c>
      <c r="AC161" s="167">
        <v>9</v>
      </c>
      <c r="AZ161" s="167">
        <v>4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202">
        <v>1</v>
      </c>
      <c r="CB161" s="202">
        <v>9</v>
      </c>
      <c r="CZ161" s="167">
        <v>0</v>
      </c>
    </row>
    <row r="162" spans="1:104">
      <c r="A162" s="203"/>
      <c r="B162" s="204"/>
      <c r="C162" s="205" t="s">
        <v>298</v>
      </c>
      <c r="D162" s="206"/>
      <c r="E162" s="206"/>
      <c r="F162" s="206"/>
      <c r="G162" s="207"/>
      <c r="L162" s="208" t="s">
        <v>298</v>
      </c>
      <c r="O162" s="195">
        <v>3</v>
      </c>
    </row>
    <row r="163" spans="1:104">
      <c r="A163" s="203"/>
      <c r="B163" s="204"/>
      <c r="C163" s="205" t="s">
        <v>299</v>
      </c>
      <c r="D163" s="206"/>
      <c r="E163" s="206"/>
      <c r="F163" s="206"/>
      <c r="G163" s="207"/>
      <c r="L163" s="208" t="s">
        <v>299</v>
      </c>
      <c r="O163" s="195">
        <v>3</v>
      </c>
    </row>
    <row r="164" spans="1:104">
      <c r="A164" s="203"/>
      <c r="B164" s="204"/>
      <c r="C164" s="205" t="s">
        <v>300</v>
      </c>
      <c r="D164" s="206"/>
      <c r="E164" s="206"/>
      <c r="F164" s="206"/>
      <c r="G164" s="207"/>
      <c r="L164" s="208" t="s">
        <v>300</v>
      </c>
      <c r="O164" s="195">
        <v>3</v>
      </c>
    </row>
    <row r="165" spans="1:104">
      <c r="A165" s="196">
        <v>71</v>
      </c>
      <c r="B165" s="197" t="s">
        <v>301</v>
      </c>
      <c r="C165" s="198" t="s">
        <v>302</v>
      </c>
      <c r="D165" s="199" t="s">
        <v>303</v>
      </c>
      <c r="E165" s="200">
        <v>19</v>
      </c>
      <c r="F165" s="200">
        <v>0</v>
      </c>
      <c r="G165" s="201">
        <f>E165*F165</f>
        <v>0</v>
      </c>
      <c r="O165" s="195">
        <v>2</v>
      </c>
      <c r="AA165" s="167">
        <v>1</v>
      </c>
      <c r="AB165" s="167">
        <v>9</v>
      </c>
      <c r="AC165" s="167">
        <v>9</v>
      </c>
      <c r="AZ165" s="167">
        <v>4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202">
        <v>1</v>
      </c>
      <c r="CB165" s="202">
        <v>9</v>
      </c>
      <c r="CZ165" s="167">
        <v>0</v>
      </c>
    </row>
    <row r="166" spans="1:104">
      <c r="A166" s="203"/>
      <c r="B166" s="204"/>
      <c r="C166" s="205" t="s">
        <v>304</v>
      </c>
      <c r="D166" s="206"/>
      <c r="E166" s="206"/>
      <c r="F166" s="206"/>
      <c r="G166" s="207"/>
      <c r="L166" s="208" t="s">
        <v>304</v>
      </c>
      <c r="O166" s="195">
        <v>3</v>
      </c>
    </row>
    <row r="167" spans="1:104">
      <c r="A167" s="215"/>
      <c r="B167" s="216" t="s">
        <v>74</v>
      </c>
      <c r="C167" s="217" t="str">
        <f>CONCATENATE(B160," ",C160)</f>
        <v>M22 Montáž sdělovací a zabezp. techniky</v>
      </c>
      <c r="D167" s="218"/>
      <c r="E167" s="219"/>
      <c r="F167" s="220"/>
      <c r="G167" s="221">
        <f>SUM(G160:G166)</f>
        <v>0</v>
      </c>
      <c r="O167" s="195">
        <v>4</v>
      </c>
      <c r="BA167" s="222">
        <f>SUM(BA160:BA166)</f>
        <v>0</v>
      </c>
      <c r="BB167" s="222">
        <f>SUM(BB160:BB166)</f>
        <v>0</v>
      </c>
      <c r="BC167" s="222">
        <f>SUM(BC160:BC166)</f>
        <v>0</v>
      </c>
      <c r="BD167" s="222">
        <f>SUM(BD160:BD166)</f>
        <v>0</v>
      </c>
      <c r="BE167" s="222">
        <f>SUM(BE160:BE166)</f>
        <v>0</v>
      </c>
    </row>
    <row r="168" spans="1:104">
      <c r="E168" s="167"/>
    </row>
    <row r="169" spans="1:104">
      <c r="E169" s="167"/>
    </row>
    <row r="170" spans="1:104">
      <c r="E170" s="167"/>
    </row>
    <row r="171" spans="1:104">
      <c r="E171" s="167"/>
    </row>
    <row r="172" spans="1:104">
      <c r="E172" s="167"/>
    </row>
    <row r="173" spans="1:104">
      <c r="E173" s="167"/>
    </row>
    <row r="174" spans="1:104">
      <c r="E174" s="167"/>
    </row>
    <row r="175" spans="1:104">
      <c r="E175" s="167"/>
    </row>
    <row r="176" spans="1:104">
      <c r="E176" s="167"/>
    </row>
    <row r="177" spans="1:7">
      <c r="E177" s="167"/>
    </row>
    <row r="178" spans="1:7">
      <c r="E178" s="167"/>
    </row>
    <row r="179" spans="1:7">
      <c r="E179" s="167"/>
    </row>
    <row r="180" spans="1:7">
      <c r="E180" s="167"/>
    </row>
    <row r="181" spans="1:7">
      <c r="E181" s="167"/>
    </row>
    <row r="182" spans="1:7">
      <c r="E182" s="167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E188" s="167"/>
    </row>
    <row r="189" spans="1:7">
      <c r="E189" s="167"/>
    </row>
    <row r="190" spans="1:7">
      <c r="E190" s="167"/>
    </row>
    <row r="191" spans="1:7">
      <c r="A191" s="223"/>
      <c r="B191" s="223"/>
      <c r="C191" s="223"/>
      <c r="D191" s="223"/>
      <c r="E191" s="223"/>
      <c r="F191" s="223"/>
      <c r="G191" s="223"/>
    </row>
    <row r="192" spans="1:7">
      <c r="A192" s="223"/>
      <c r="B192" s="223"/>
      <c r="C192" s="223"/>
      <c r="D192" s="223"/>
      <c r="E192" s="223"/>
      <c r="F192" s="223"/>
      <c r="G192" s="223"/>
    </row>
    <row r="193" spans="1:7">
      <c r="A193" s="223"/>
      <c r="B193" s="223"/>
      <c r="C193" s="223"/>
      <c r="D193" s="223"/>
      <c r="E193" s="223"/>
      <c r="F193" s="223"/>
      <c r="G193" s="223"/>
    </row>
    <row r="194" spans="1:7">
      <c r="A194" s="223"/>
      <c r="B194" s="223"/>
      <c r="C194" s="223"/>
      <c r="D194" s="223"/>
      <c r="E194" s="223"/>
      <c r="F194" s="223"/>
      <c r="G194" s="223"/>
    </row>
    <row r="195" spans="1:7">
      <c r="E195" s="167"/>
    </row>
    <row r="196" spans="1:7">
      <c r="E196" s="167"/>
    </row>
    <row r="197" spans="1:7">
      <c r="E197" s="167"/>
    </row>
    <row r="198" spans="1:7">
      <c r="E198" s="167"/>
    </row>
    <row r="199" spans="1:7">
      <c r="E199" s="167"/>
    </row>
    <row r="200" spans="1:7">
      <c r="E200" s="167"/>
    </row>
    <row r="201" spans="1:7">
      <c r="E201" s="167"/>
    </row>
    <row r="202" spans="1:7">
      <c r="E202" s="167"/>
    </row>
    <row r="203" spans="1:7">
      <c r="E203" s="167"/>
    </row>
    <row r="204" spans="1:7">
      <c r="E204" s="167"/>
    </row>
    <row r="205" spans="1:7">
      <c r="E205" s="167"/>
    </row>
    <row r="206" spans="1:7">
      <c r="E206" s="167"/>
    </row>
    <row r="207" spans="1:7">
      <c r="E207" s="167"/>
    </row>
    <row r="208" spans="1:7">
      <c r="E208" s="167"/>
    </row>
    <row r="209" spans="5:5">
      <c r="E209" s="167"/>
    </row>
    <row r="210" spans="5:5">
      <c r="E210" s="167"/>
    </row>
    <row r="211" spans="5:5">
      <c r="E211" s="167"/>
    </row>
    <row r="212" spans="5:5">
      <c r="E212" s="167"/>
    </row>
    <row r="213" spans="5:5">
      <c r="E213" s="167"/>
    </row>
    <row r="214" spans="5:5">
      <c r="E214" s="167"/>
    </row>
    <row r="215" spans="5:5">
      <c r="E215" s="167"/>
    </row>
    <row r="216" spans="5:5">
      <c r="E216" s="167"/>
    </row>
    <row r="217" spans="5:5">
      <c r="E217" s="167"/>
    </row>
    <row r="218" spans="5:5">
      <c r="E218" s="167"/>
    </row>
    <row r="219" spans="5:5">
      <c r="E219" s="167"/>
    </row>
    <row r="220" spans="5:5">
      <c r="E220" s="167"/>
    </row>
    <row r="221" spans="5:5">
      <c r="E221" s="167"/>
    </row>
    <row r="222" spans="5:5">
      <c r="E222" s="167"/>
    </row>
    <row r="223" spans="5:5">
      <c r="E223" s="167"/>
    </row>
    <row r="224" spans="5:5">
      <c r="E224" s="167"/>
    </row>
    <row r="225" spans="1:7">
      <c r="E225" s="167"/>
    </row>
    <row r="226" spans="1:7">
      <c r="A226" s="224"/>
      <c r="B226" s="224"/>
    </row>
    <row r="227" spans="1:7">
      <c r="A227" s="223"/>
      <c r="B227" s="223"/>
      <c r="C227" s="226"/>
      <c r="D227" s="226"/>
      <c r="E227" s="227"/>
      <c r="F227" s="226"/>
      <c r="G227" s="228"/>
    </row>
    <row r="228" spans="1:7">
      <c r="A228" s="229"/>
      <c r="B228" s="229"/>
      <c r="C228" s="223"/>
      <c r="D228" s="223"/>
      <c r="E228" s="230"/>
      <c r="F228" s="223"/>
      <c r="G228" s="223"/>
    </row>
    <row r="229" spans="1:7">
      <c r="A229" s="223"/>
      <c r="B229" s="223"/>
      <c r="C229" s="223"/>
      <c r="D229" s="223"/>
      <c r="E229" s="230"/>
      <c r="F229" s="223"/>
      <c r="G229" s="223"/>
    </row>
    <row r="230" spans="1:7">
      <c r="A230" s="223"/>
      <c r="B230" s="223"/>
      <c r="C230" s="223"/>
      <c r="D230" s="223"/>
      <c r="E230" s="230"/>
      <c r="F230" s="223"/>
      <c r="G230" s="223"/>
    </row>
    <row r="231" spans="1:7">
      <c r="A231" s="223"/>
      <c r="B231" s="223"/>
      <c r="C231" s="223"/>
      <c r="D231" s="223"/>
      <c r="E231" s="230"/>
      <c r="F231" s="223"/>
      <c r="G231" s="223"/>
    </row>
    <row r="232" spans="1:7">
      <c r="A232" s="223"/>
      <c r="B232" s="223"/>
      <c r="C232" s="223"/>
      <c r="D232" s="223"/>
      <c r="E232" s="230"/>
      <c r="F232" s="223"/>
      <c r="G232" s="223"/>
    </row>
    <row r="233" spans="1:7">
      <c r="A233" s="223"/>
      <c r="B233" s="223"/>
      <c r="C233" s="223"/>
      <c r="D233" s="223"/>
      <c r="E233" s="230"/>
      <c r="F233" s="223"/>
      <c r="G233" s="223"/>
    </row>
    <row r="234" spans="1:7">
      <c r="A234" s="223"/>
      <c r="B234" s="223"/>
      <c r="C234" s="223"/>
      <c r="D234" s="223"/>
      <c r="E234" s="230"/>
      <c r="F234" s="223"/>
      <c r="G234" s="223"/>
    </row>
    <row r="235" spans="1:7">
      <c r="A235" s="223"/>
      <c r="B235" s="223"/>
      <c r="C235" s="223"/>
      <c r="D235" s="223"/>
      <c r="E235" s="230"/>
      <c r="F235" s="223"/>
      <c r="G235" s="223"/>
    </row>
    <row r="236" spans="1:7">
      <c r="A236" s="223"/>
      <c r="B236" s="223"/>
      <c r="C236" s="223"/>
      <c r="D236" s="223"/>
      <c r="E236" s="230"/>
      <c r="F236" s="223"/>
      <c r="G236" s="223"/>
    </row>
    <row r="237" spans="1:7">
      <c r="A237" s="223"/>
      <c r="B237" s="223"/>
      <c r="C237" s="223"/>
      <c r="D237" s="223"/>
      <c r="E237" s="230"/>
      <c r="F237" s="223"/>
      <c r="G237" s="223"/>
    </row>
    <row r="238" spans="1:7">
      <c r="A238" s="223"/>
      <c r="B238" s="223"/>
      <c r="C238" s="223"/>
      <c r="D238" s="223"/>
      <c r="E238" s="230"/>
      <c r="F238" s="223"/>
      <c r="G238" s="223"/>
    </row>
    <row r="239" spans="1:7">
      <c r="A239" s="223"/>
      <c r="B239" s="223"/>
      <c r="C239" s="223"/>
      <c r="D239" s="223"/>
      <c r="E239" s="230"/>
      <c r="F239" s="223"/>
      <c r="G239" s="223"/>
    </row>
    <row r="240" spans="1:7">
      <c r="A240" s="223"/>
      <c r="B240" s="223"/>
      <c r="C240" s="223"/>
      <c r="D240" s="223"/>
      <c r="E240" s="230"/>
      <c r="F240" s="223"/>
      <c r="G240" s="223"/>
    </row>
  </sheetData>
  <mergeCells count="80">
    <mergeCell ref="C162:G162"/>
    <mergeCell ref="C163:G163"/>
    <mergeCell ref="C164:G164"/>
    <mergeCell ref="C166:G166"/>
    <mergeCell ref="C149:G149"/>
    <mergeCell ref="C151:G151"/>
    <mergeCell ref="C153:G153"/>
    <mergeCell ref="C155:G155"/>
    <mergeCell ref="C157:G157"/>
    <mergeCell ref="C158:G158"/>
    <mergeCell ref="C137:G137"/>
    <mergeCell ref="C139:G139"/>
    <mergeCell ref="C141:G141"/>
    <mergeCell ref="C143:G143"/>
    <mergeCell ref="C145:G145"/>
    <mergeCell ref="C147:G147"/>
    <mergeCell ref="C128:G128"/>
    <mergeCell ref="C130:G130"/>
    <mergeCell ref="C131:G131"/>
    <mergeCell ref="C133:G133"/>
    <mergeCell ref="C134:G134"/>
    <mergeCell ref="C136:G136"/>
    <mergeCell ref="C113:D113"/>
    <mergeCell ref="C114:D114"/>
    <mergeCell ref="C116:G116"/>
    <mergeCell ref="C118:G118"/>
    <mergeCell ref="C120:G120"/>
    <mergeCell ref="C126:G126"/>
    <mergeCell ref="C105:G105"/>
    <mergeCell ref="C107:D107"/>
    <mergeCell ref="C108:D108"/>
    <mergeCell ref="C109:D109"/>
    <mergeCell ref="C111:D111"/>
    <mergeCell ref="C112:D112"/>
    <mergeCell ref="C92:G92"/>
    <mergeCell ref="C94:G94"/>
    <mergeCell ref="C96:G96"/>
    <mergeCell ref="C98:G98"/>
    <mergeCell ref="C100:G100"/>
    <mergeCell ref="C102:G102"/>
    <mergeCell ref="C79:G79"/>
    <mergeCell ref="C83:G83"/>
    <mergeCell ref="C85:G85"/>
    <mergeCell ref="C87:G87"/>
    <mergeCell ref="C89:G89"/>
    <mergeCell ref="C90:G90"/>
    <mergeCell ref="C68:G68"/>
    <mergeCell ref="C69:G69"/>
    <mergeCell ref="C71:G71"/>
    <mergeCell ref="C73:G73"/>
    <mergeCell ref="C75:G75"/>
    <mergeCell ref="C77:G77"/>
    <mergeCell ref="C54:G54"/>
    <mergeCell ref="C56:D56"/>
    <mergeCell ref="C57:D57"/>
    <mergeCell ref="C58:D58"/>
    <mergeCell ref="C60:G60"/>
    <mergeCell ref="C62:G62"/>
    <mergeCell ref="C64:G64"/>
    <mergeCell ref="C66:G66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2021-04-02T14:14:20Z</dcterms:created>
  <dcterms:modified xsi:type="dcterms:W3CDTF">2021-04-02T14:14:47Z</dcterms:modified>
</cp:coreProperties>
</file>